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入力時の注意事項" sheetId="1" r:id="rId1"/>
    <sheet name="提出書類一覧" sheetId="2" r:id="rId2"/>
    <sheet name="様式１（申請者）" sheetId="3" r:id="rId3"/>
    <sheet name="様式２（資本金等）" sheetId="4" r:id="rId4"/>
    <sheet name="様式３（申請業種）" sheetId="5" r:id="rId5"/>
    <sheet name="様式４（契約実績他）" sheetId="6" r:id="rId6"/>
    <sheet name="様式５（工事経歴書）" sheetId="7" r:id="rId7"/>
    <sheet name="様式６（委任状）" sheetId="8" r:id="rId8"/>
    <sheet name="様式７（受付証）" sheetId="9" r:id="rId9"/>
  </sheets>
  <definedNames>
    <definedName name="deta">'様式１（申請者）'!$A$68:$AE$142</definedName>
    <definedName name="deta資本">'様式２（資本金等）'!#REF!</definedName>
    <definedName name="_xlnm.Print_Area" localSheetId="1">'提出書類一覧'!$A$1:$D$30</definedName>
    <definedName name="_xlnm.Print_Area" localSheetId="2">'様式１（申請者）'!$A$1:$DH$62</definedName>
    <definedName name="_xlnm.Print_Area" localSheetId="3">'様式２（資本金等）'!$A$1:$AX$44</definedName>
    <definedName name="_xlnm.Print_Area" localSheetId="4">'様式３（申請業種）'!$A$1:$DN$34</definedName>
    <definedName name="_xlnm.Print_Area" localSheetId="5">'様式４（契約実績他）'!$A$1:$AG$39</definedName>
    <definedName name="_xlnm.Print_Area" localSheetId="7">'様式６（委任状）'!$A$1:$M$65</definedName>
    <definedName name="_xlnm.Print_Area" localSheetId="8">'様式７（受付証）'!$A$1:$AV$29</definedName>
    <definedName name="_xlnm.Print_Titles" localSheetId="6">'様式５（工事経歴書）'!$1:$2</definedName>
  </definedNames>
  <calcPr fullCalcOnLoad="1"/>
</workbook>
</file>

<file path=xl/comments1.xml><?xml version="1.0" encoding="utf-8"?>
<comments xmlns="http://schemas.openxmlformats.org/spreadsheetml/2006/main">
  <authors>
    <author>user</author>
  </authors>
  <commentList>
    <comment ref="B5" authorId="0">
      <text>
        <r>
          <rPr>
            <b/>
            <sz val="9"/>
            <rFont val="ＭＳ Ｐゴシック"/>
            <family val="3"/>
          </rPr>
          <t>全角で入力</t>
        </r>
        <r>
          <rPr>
            <sz val="9"/>
            <rFont val="ＭＳ Ｐゴシック"/>
            <family val="3"/>
          </rPr>
          <t xml:space="preserve">
</t>
        </r>
      </text>
    </comment>
    <comment ref="B6" authorId="0">
      <text>
        <r>
          <rPr>
            <b/>
            <sz val="9"/>
            <rFont val="ＭＳ Ｐゴシック"/>
            <family val="3"/>
          </rPr>
          <t>全角で入力</t>
        </r>
      </text>
    </comment>
  </commentList>
</comments>
</file>

<file path=xl/comments3.xml><?xml version="1.0" encoding="utf-8"?>
<comments xmlns="http://schemas.openxmlformats.org/spreadsheetml/2006/main">
  <authors>
    <author>k0086</author>
  </authors>
  <commentList>
    <comment ref="A147" authorId="0">
      <text>
        <r>
          <rPr>
            <b/>
            <sz val="9"/>
            <rFont val="ＭＳ Ｐゴシック"/>
            <family val="3"/>
          </rPr>
          <t xml:space="preserve">許可番号発行箇所（国OR知事）
</t>
        </r>
      </text>
    </comment>
    <comment ref="B147" authorId="0">
      <text>
        <r>
          <rPr>
            <b/>
            <sz val="9"/>
            <rFont val="ＭＳ Ｐゴシック"/>
            <family val="3"/>
          </rPr>
          <t>種別（一般、特定）</t>
        </r>
      </text>
    </comment>
    <comment ref="C147" authorId="0">
      <text>
        <r>
          <rPr>
            <b/>
            <sz val="9"/>
            <rFont val="ＭＳ Ｐゴシック"/>
            <family val="3"/>
          </rPr>
          <t xml:space="preserve">申請内容
</t>
        </r>
        <r>
          <rPr>
            <sz val="9"/>
            <rFont val="ＭＳ Ｐゴシック"/>
            <family val="3"/>
          </rPr>
          <t xml:space="preserve">
</t>
        </r>
      </text>
    </comment>
    <comment ref="D147" authorId="0">
      <text>
        <r>
          <rPr>
            <b/>
            <sz val="9"/>
            <rFont val="ＭＳ Ｐゴシック"/>
            <family val="3"/>
          </rPr>
          <t xml:space="preserve">県名
</t>
        </r>
      </text>
    </comment>
    <comment ref="E147" authorId="0">
      <text>
        <r>
          <rPr>
            <b/>
            <sz val="9"/>
            <rFont val="ＭＳ Ｐゴシック"/>
            <family val="3"/>
          </rPr>
          <t>市、郡名</t>
        </r>
      </text>
    </comment>
    <comment ref="F147" authorId="0">
      <text>
        <r>
          <rPr>
            <b/>
            <sz val="9"/>
            <rFont val="ＭＳ Ｐゴシック"/>
            <family val="3"/>
          </rPr>
          <t>略号（前）</t>
        </r>
      </text>
    </comment>
    <comment ref="G147" authorId="0">
      <text>
        <r>
          <rPr>
            <b/>
            <sz val="9"/>
            <rFont val="ＭＳ Ｐゴシック"/>
            <family val="3"/>
          </rPr>
          <t>略号（後）</t>
        </r>
      </text>
    </comment>
  </commentList>
</comments>
</file>

<file path=xl/sharedStrings.xml><?xml version="1.0" encoding="utf-8"?>
<sst xmlns="http://schemas.openxmlformats.org/spreadsheetml/2006/main" count="1185" uniqueCount="711">
  <si>
    <t>（指名）</t>
  </si>
  <si>
    <t>（契約）</t>
  </si>
  <si>
    <t>有：１　無：２</t>
  </si>
  <si>
    <t>達成：１　未達成：２</t>
  </si>
  <si>
    <t>加入：１　未加入：２</t>
  </si>
  <si>
    <t>号</t>
  </si>
  <si>
    <t>建</t>
  </si>
  <si>
    <t>大</t>
  </si>
  <si>
    <t>石</t>
  </si>
  <si>
    <t>屋</t>
  </si>
  <si>
    <t>電</t>
  </si>
  <si>
    <t>管</t>
  </si>
  <si>
    <t>鋼</t>
  </si>
  <si>
    <t>筋</t>
  </si>
  <si>
    <t>舗</t>
  </si>
  <si>
    <t>防</t>
  </si>
  <si>
    <t>内</t>
  </si>
  <si>
    <t>機</t>
  </si>
  <si>
    <t>絶</t>
  </si>
  <si>
    <t>通</t>
  </si>
  <si>
    <t>園</t>
  </si>
  <si>
    <t>井</t>
  </si>
  <si>
    <t>具</t>
  </si>
  <si>
    <t>水</t>
  </si>
  <si>
    <t>消</t>
  </si>
  <si>
    <t>清</t>
  </si>
  <si>
    <t>業種</t>
  </si>
  <si>
    <t>①外国籍会社</t>
  </si>
  <si>
    <t>国名</t>
  </si>
  <si>
    <t>②日本国籍会社</t>
  </si>
  <si>
    <t>（比率100％）</t>
  </si>
  <si>
    <t>③日本国籍会社</t>
  </si>
  <si>
    <t>認定通知年月日</t>
  </si>
  <si>
    <t>企業集団に属する企業名</t>
  </si>
  <si>
    <t>許　　可　　番　　号</t>
  </si>
  <si>
    <t>標</t>
  </si>
  <si>
    <t>法</t>
  </si>
  <si>
    <t>左</t>
  </si>
  <si>
    <t>注文者</t>
  </si>
  <si>
    <t>工事名</t>
  </si>
  <si>
    <t>しゅ</t>
  </si>
  <si>
    <t>　</t>
  </si>
  <si>
    <t>と</t>
  </si>
  <si>
    <t>　</t>
  </si>
  <si>
    <t>解</t>
  </si>
  <si>
    <t>行政庁記入欄（受付番号）</t>
  </si>
  <si>
    <t>国土交通大臣</t>
  </si>
  <si>
    <t>第</t>
  </si>
  <si>
    <t>郵便番号</t>
  </si>
  <si>
    <t>－</t>
  </si>
  <si>
    <t>申請内容</t>
  </si>
  <si>
    <t>新規</t>
  </si>
  <si>
    <t>登録実績有</t>
  </si>
  <si>
    <t>所在地</t>
  </si>
  <si>
    <t>商号又は名称
のフリガナ</t>
  </si>
  <si>
    <t>商号又は名称</t>
  </si>
  <si>
    <t>代表者職氏名</t>
  </si>
  <si>
    <t>（役職）</t>
  </si>
  <si>
    <t>（氏名）</t>
  </si>
  <si>
    <t>電話番号</t>
  </si>
  <si>
    <t>会社印</t>
  </si>
  <si>
    <t>部署名</t>
  </si>
  <si>
    <t>担当者名</t>
  </si>
  <si>
    <t>直通電話番号</t>
  </si>
  <si>
    <t>　</t>
  </si>
  <si>
    <t>千円（申請時点の資本金）</t>
  </si>
  <si>
    <t>加入：１</t>
  </si>
  <si>
    <t>未加入：２</t>
  </si>
  <si>
    <t>会員番号</t>
  </si>
  <si>
    <t>共済契約者番号</t>
  </si>
  <si>
    <t>交付年月日</t>
  </si>
  <si>
    <t>証明書番号</t>
  </si>
  <si>
    <t>認証済：１</t>
  </si>
  <si>
    <t>未認証：２</t>
  </si>
  <si>
    <t>認証番号</t>
  </si>
  <si>
    <t>，</t>
  </si>
  <si>
    <t>人</t>
  </si>
  <si>
    <t>①技術職員</t>
  </si>
  <si>
    <t>②事務職員</t>
  </si>
  <si>
    <t>③その他職員</t>
  </si>
  <si>
    <t>検　　定　　種　　目</t>
  </si>
  <si>
    <t>級別・種別</t>
  </si>
  <si>
    <t>人数</t>
  </si>
  <si>
    <t>建設機械施工技士</t>
  </si>
  <si>
    <t>１級</t>
  </si>
  <si>
    <t>土木</t>
  </si>
  <si>
    <t>２級</t>
  </si>
  <si>
    <t>建築</t>
  </si>
  <si>
    <t>土木施工管理技士</t>
  </si>
  <si>
    <t>鋼構造物</t>
  </si>
  <si>
    <t>舗装</t>
  </si>
  <si>
    <t>電気</t>
  </si>
  <si>
    <t>薬液注入</t>
  </si>
  <si>
    <t>造園</t>
  </si>
  <si>
    <t>建築施工管理技士</t>
  </si>
  <si>
    <t>その他</t>
  </si>
  <si>
    <t>合計</t>
  </si>
  <si>
    <t>躯体</t>
  </si>
  <si>
    <t>実人員</t>
  </si>
  <si>
    <t>仕上げ</t>
  </si>
  <si>
    <t>電気工事施工管理技士</t>
  </si>
  <si>
    <t>管工事施工管理技士</t>
  </si>
  <si>
    <t>造園工事施工管理技士</t>
  </si>
  <si>
    <t>建築士</t>
  </si>
  <si>
    <t>技術士（技術士法による資格）</t>
  </si>
  <si>
    <t>　年</t>
  </si>
  <si>
    <t>その他の技術者</t>
  </si>
  <si>
    <t>印</t>
  </si>
  <si>
    <t>路</t>
  </si>
  <si>
    <t>給</t>
  </si>
  <si>
    <t xml:space="preserve"> 2 障害者雇用率達成状況</t>
  </si>
  <si>
    <t xml:space="preserve"> 3 労働者災害補償保険の加入状況</t>
  </si>
  <si>
    <t xml:space="preserve"> 4 外資状況</t>
  </si>
  <si>
    <t xml:space="preserve"> 5 適格組合証明</t>
  </si>
  <si>
    <t xml:space="preserve"> 6 グループ経審</t>
  </si>
  <si>
    <t>千円</t>
  </si>
  <si>
    <t>１　契約を締結する営業所の許可業種</t>
  </si>
  <si>
    <t>２　資格審査を希望する業種</t>
  </si>
  <si>
    <t>土</t>
  </si>
  <si>
    <t>板</t>
  </si>
  <si>
    <t>塗</t>
  </si>
  <si>
    <t>○申請営業所の許可業種及び資格審査希望業種</t>
  </si>
  <si>
    <t>契約を締結する営業所が建設業の許可（建設業許可申請書別表で確認）を有しており、かつ経営事項審査の結果を得ている業種を全て記入してください。</t>
  </si>
  <si>
    <t>　</t>
  </si>
  <si>
    <t>太</t>
  </si>
  <si>
    <t>空</t>
  </si>
  <si>
    <t>浄</t>
  </si>
  <si>
    <t>　入札参加資格審査申請書（建設工事）</t>
  </si>
  <si>
    <t>１　申請時建設業許可番号</t>
  </si>
  <si>
    <t>２　申請者</t>
  </si>
  <si>
    <t>（建設業法上の主たる営業所）</t>
  </si>
  <si>
    <t>代表者職氏名
（個人の場合は氏名のみ記入）</t>
  </si>
  <si>
    <t>ＦＡＸ番号</t>
  </si>
  <si>
    <t>連絡先</t>
  </si>
  <si>
    <t>（代行者含む。）</t>
  </si>
  <si>
    <t>　５　資本金（法人のみ）</t>
  </si>
  <si>
    <t>　６　営業年数</t>
  </si>
  <si>
    <t>　７　建設業労働災害防止協会</t>
  </si>
  <si>
    <t>　８　 建設業退職金共済制度</t>
  </si>
  <si>
    <t>　　　(加入している場合のみ記入)</t>
  </si>
  <si>
    <t>　　（加入している場合のみ記入）</t>
  </si>
  <si>
    <t>　９　 IＳO認証取得状況</t>
  </si>
  <si>
    <t>　１０　常勤職員数</t>
  </si>
  <si>
    <t>合計( ①＋②＋③ )</t>
  </si>
  <si>
    <t>　（注）常勤職員のうち、①と②は専ら建設工事関係従事職員、③はそれ以外の
　　　　職員、常勤役員及び事業主も含む。</t>
  </si>
  <si>
    <t>　　　（　内　訳　）</t>
  </si>
  <si>
    <t>　１１　有資格者技術職員数等</t>
  </si>
  <si>
    <t>　１２　 監理技術者資格者証所持者数</t>
  </si>
  <si>
    <t>鋼構造物塗装</t>
  </si>
  <si>
    <t>　</t>
  </si>
  <si>
    <t>　</t>
  </si>
  <si>
    <t>ISO9000s（ISO9001、9002)</t>
  </si>
  <si>
    <t>ISO14001</t>
  </si>
  <si>
    <t>Eメールアドレス</t>
  </si>
  <si>
    <t>Eメールアドレス</t>
  </si>
  <si>
    <t>委　　任　　状</t>
  </si>
  <si>
    <t>殿</t>
  </si>
  <si>
    <t>委任者</t>
  </si>
  <si>
    <t>所　 在　 地</t>
  </si>
  <si>
    <t>私は、次の者を代理人と定め、下記のとおり権限を委任します。</t>
  </si>
  <si>
    <t>受任者</t>
  </si>
  <si>
    <t>記</t>
  </si>
  <si>
    <t>【委任期間】</t>
  </si>
  <si>
    <t>【委任事項】</t>
  </si>
  <si>
    <t>　入札及び見積に関する事項</t>
  </si>
  <si>
    <t>　契約の締結、変更及び解除に関する事項</t>
  </si>
  <si>
    <t>　代金の請求及び受領に関する事項</t>
  </si>
  <si>
    <t>　契約保証に関する事項</t>
  </si>
  <si>
    <t>　その他契約締結に関する事項</t>
  </si>
  <si>
    <t>　共同企業体の結成に関する事項</t>
  </si>
  <si>
    <t>１</t>
  </si>
  <si>
    <t>２</t>
  </si>
  <si>
    <t>３</t>
  </si>
  <si>
    <t>４</t>
  </si>
  <si>
    <t>５</t>
  </si>
  <si>
    <t>６</t>
  </si>
  <si>
    <t>７</t>
  </si>
  <si>
    <t>塗装工事業</t>
  </si>
  <si>
    <t>電気通信工事業</t>
  </si>
  <si>
    <t>機械器具設置工事業</t>
  </si>
  <si>
    <t>エ</t>
  </si>
  <si>
    <t>ポ</t>
  </si>
  <si>
    <t>Ｌ</t>
  </si>
  <si>
    <t>３　専門工事を希望する業種（複数記入可）</t>
  </si>
  <si>
    <t>　　『一般：１ 、 特定：２』　と記入する。</t>
  </si>
  <si>
    <t>　　希望する専門工事に　『１』　と記入する。</t>
  </si>
  <si>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</si>
  <si>
    <t>　殿</t>
  </si>
  <si>
    <t>実印</t>
  </si>
  <si>
    <t>会社印及び
実印</t>
  </si>
  <si>
    <t>(本店で契約を締結する場合も記入のこと)</t>
  </si>
  <si>
    <t>３ 契約を締結する営業所</t>
  </si>
  <si>
    <t>４　使用印鑑届</t>
  </si>
  <si>
    <t>右の印鑑は、入札見積に参加し、契約の締結並びに代金の請求及び受領のため使用したいからお届けします。</t>
  </si>
  <si>
    <t>代表者印</t>
  </si>
  <si>
    <t>（取得している場合のみ代表的な工種の番号を記入）</t>
  </si>
  <si>
    <t>専門工事を希望する業種の略号</t>
  </si>
  <si>
    <t>業種名</t>
  </si>
  <si>
    <t>管工事業</t>
  </si>
  <si>
    <t>工事内容</t>
  </si>
  <si>
    <t>タ</t>
  </si>
  <si>
    <t>ガ</t>
  </si>
  <si>
    <t>　</t>
  </si>
  <si>
    <t>　</t>
  </si>
  <si>
    <t>フ</t>
  </si>
  <si>
    <t>ア</t>
  </si>
  <si>
    <t>ク</t>
  </si>
  <si>
    <t>略号</t>
  </si>
  <si>
    <t>フェンス設置工事（防球網設置工事含む。）</t>
  </si>
  <si>
    <t>フ</t>
  </si>
  <si>
    <t>道路標識工事</t>
  </si>
  <si>
    <t>法面保護工事</t>
  </si>
  <si>
    <t>電気工事業</t>
  </si>
  <si>
    <t>太陽光発電設備工事</t>
  </si>
  <si>
    <t>太</t>
  </si>
  <si>
    <t>空気調和設備工事</t>
  </si>
  <si>
    <t>給排水衛生設備工事</t>
  </si>
  <si>
    <t>浄化槽設備工事</t>
  </si>
  <si>
    <t>空</t>
  </si>
  <si>
    <t>鋼構造物工事業</t>
  </si>
  <si>
    <t>舗装工事業</t>
  </si>
  <si>
    <t>鋼橋上部工事</t>
  </si>
  <si>
    <t>アンツーカー工事</t>
  </si>
  <si>
    <t>クレイコート工事</t>
  </si>
  <si>
    <t>路面表示工事</t>
  </si>
  <si>
    <t>エレベーター工事</t>
  </si>
  <si>
    <t>ポンプ据付工事</t>
  </si>
  <si>
    <t>ＬＡＮ設備工事</t>
  </si>
  <si>
    <t>鋼</t>
  </si>
  <si>
    <t>ア</t>
  </si>
  <si>
    <t>ク</t>
  </si>
  <si>
    <t>路</t>
  </si>
  <si>
    <t>エ</t>
  </si>
  <si>
    <t>ポ</t>
  </si>
  <si>
    <t>Ｌ</t>
  </si>
  <si>
    <t xml:space="preserve"> 1 指名・契約実績(JV実績も含む)</t>
  </si>
  <si>
    <t>外資系企業（日本国籍会社を含む。）のみ、該当する会社区分番号のいずれかを〇印で囲むとともに、〔　〕内に外国名を、（比率　　％）内に当該国の資本比率を記入してください。
　　なお、「②日本国籍会社（比率100％）」とは100％外国資本の会社を、「③日本国籍会社（　　％）」とは一部外国資本の会社をそれぞれさします。</t>
  </si>
  <si>
    <t>官公需についての中小企業者の受注の確保に関する法律（昭和41年法律第97号）第２条第１項第４号に該当する組合については、中小企業庁（経済産業局及び沖縄総合事務局）が発行する官公需適格組合証明書の取得年月日及び番号を記入してください。</t>
  </si>
  <si>
    <t>以下3項目は該当ある場合のみご記入ください</t>
  </si>
  <si>
    <t>元請又は</t>
  </si>
  <si>
    <t>下請の区別</t>
  </si>
  <si>
    <t>(建設工事の種類)</t>
  </si>
  <si>
    <t>工事場所のあ</t>
  </si>
  <si>
    <t>る都道府県名</t>
  </si>
  <si>
    <t>配置技術者氏名</t>
  </si>
  <si>
    <t>完成又は完成予定年月</t>
  </si>
  <si>
    <t>着　工　年　月</t>
  </si>
  <si>
    <t>[請負代金額は消費税抜きの金額を記載]</t>
  </si>
  <si>
    <t>工事</t>
  </si>
  <si>
    <t>工　　　事　　　経　　　歴　　　書</t>
  </si>
  <si>
    <t>　</t>
  </si>
  <si>
    <t>うち(　　　　)</t>
  </si>
  <si>
    <t>請　負　代　金　の　額</t>
  </si>
  <si>
    <r>
      <t xml:space="preserve">所在地
</t>
    </r>
    <r>
      <rPr>
        <sz val="10"/>
        <rFont val="ＭＳ Ｐゴシック"/>
        <family val="3"/>
      </rPr>
      <t>(事実上の所在地)</t>
    </r>
  </si>
  <si>
    <t>とび・土工工事業、電気工事業、管工事業、鋼構造物工事業、舗装工事業、塗装工事業、機械器具設置工事業及び電気通信工事業の申請者のうち、専門工事の施工が可能で、かつ、それらの業種を希望される方は、下欄を参考に申請を希望する専門工事の□内に「１」と記入してください。</t>
  </si>
  <si>
    <t>とび・土工工事業</t>
  </si>
  <si>
    <t>申請日からさかのぼって2年以内に国(公団を含む｡)又は地方公共団体から受けた指名(一般競争入札における入札参加資格有の確認及び随意契約における見積を含む｡)又は契約した実績がある場合は｢1｣､無い場合は｢2｣をそれぞれ□内に記入してください。</t>
  </si>
  <si>
    <t>障害者の雇用の促進等に関する法律(昭和35年法律第123号)に基づく身体障害者又は知的障害者の雇用義務を達成し、同法第43条第5項に規定する厚生労働大臣(管轄公共職業安定所)への報告をしている場合又は同法に基づく報告義務のない方で身体障害者又は知的障害者を雇用している方は｢1｣を､そうでない方は｢2｣を□内に記入してください｡</t>
  </si>
  <si>
    <t>労働者災害補償保険法（昭和22年法律第50号）に基づく労災給付に加入している場合は「１」、未加入の場合は「２」を□内に記入してください。</t>
  </si>
  <si>
    <t>　平成６年建設省告示第1461号附則四又は六の規定に基づき国土交通大臣が企業集団として認定した建設業者に係る経営事項審査（グループ経審）の認定を受けている場合は、「企業集団及び企業集団についての数値等認定書」の通知年月日、企業集団に属する企業の商号又は名称及び建設業の許可番号をそれぞれ記入してください。</t>
  </si>
  <si>
    <t>様式6</t>
  </si>
  <si>
    <t>様式1</t>
  </si>
  <si>
    <t>北名古屋水道企業団企業長</t>
  </si>
  <si>
    <t>様式2</t>
  </si>
  <si>
    <t>様式3</t>
  </si>
  <si>
    <t>様式4</t>
  </si>
  <si>
    <t>様式5</t>
  </si>
  <si>
    <t>商号又は名称</t>
  </si>
  <si>
    <t>担当者名</t>
  </si>
  <si>
    <t>電話番号</t>
  </si>
  <si>
    <t>内　　　　線</t>
  </si>
  <si>
    <t>様式７</t>
  </si>
  <si>
    <t>証第</t>
  </si>
  <si>
    <t>平成</t>
  </si>
  <si>
    <t>年</t>
  </si>
  <si>
    <t>月</t>
  </si>
  <si>
    <t>日</t>
  </si>
  <si>
    <t>［</t>
  </si>
  <si>
    <t>]</t>
  </si>
  <si>
    <t>（比率</t>
  </si>
  <si>
    <t>％）</t>
  </si>
  <si>
    <t>号</t>
  </si>
  <si>
    <r>
      <t>※上記の中から、資格審査を希望する業種を記入してください。　</t>
    </r>
    <r>
      <rPr>
        <b/>
        <sz val="11"/>
        <color indexed="10"/>
        <rFont val="ＭＳ Ｐゴシック"/>
        <family val="3"/>
      </rPr>
      <t>　(希望がないものは登録されませんので注意してください。)</t>
    </r>
  </si>
  <si>
    <t>　別　紙　１</t>
  </si>
  <si>
    <t>　</t>
  </si>
  <si>
    <t>　</t>
  </si>
  <si>
    <t>　</t>
  </si>
  <si>
    <t>　前記各項に関する副代理人選任に関する事項</t>
  </si>
  <si>
    <t>シート名</t>
  </si>
  <si>
    <t>様式１(申請者)</t>
  </si>
  <si>
    <t>様式２(資本金等)</t>
  </si>
  <si>
    <t>様式３(許可業種)</t>
  </si>
  <si>
    <t>様式５(工事経歴書)</t>
  </si>
  <si>
    <t>様式６(委任状)</t>
  </si>
  <si>
    <t>様式７(受付証)</t>
  </si>
  <si>
    <t>説明</t>
  </si>
  <si>
    <t>備考</t>
  </si>
  <si>
    <t>　提出書類は以下の様式１～７と添付書類です。</t>
  </si>
  <si>
    <t>綴じないで提出して下さい。</t>
  </si>
  <si>
    <t>契約する営業所を本店（本社）以外とする場合のみ必要です。</t>
  </si>
  <si>
    <t>許可証明書</t>
  </si>
  <si>
    <t>登記事項証明書又は登記簿謄本</t>
  </si>
  <si>
    <t>経営事項審査結果通知書</t>
  </si>
  <si>
    <t>印鑑証明書</t>
  </si>
  <si>
    <t>法人は法務局、個人は市区町村長の証明</t>
  </si>
  <si>
    <t>建設業退職金共済事業加入・履行証明書</t>
  </si>
  <si>
    <t>建設業労働災害防止協会加入証明書</t>
  </si>
  <si>
    <t>身元証明書</t>
  </si>
  <si>
    <t>ＩＳＯ認証取得証書</t>
  </si>
  <si>
    <t>加入業者のみ</t>
  </si>
  <si>
    <t>個人及び受任者のみ（本籍地の市区町村発行）</t>
  </si>
  <si>
    <t>認証を取得している場合のみ</t>
  </si>
  <si>
    <t>NO</t>
  </si>
  <si>
    <t>入札参加資格審査申請書(建設工事)の許可番号等、申請者(建設業法上の主たる営業所)、連絡先(代行者を含む)を入力して下さい。</t>
  </si>
  <si>
    <t>資本金等、ISO認証取得状況、常勤職員数、有資格者技術職員数を入力して下さい。</t>
  </si>
  <si>
    <t>契約を締結する主たる営業所の許可業種を入力します。</t>
  </si>
  <si>
    <t>障害者雇用率達成状況等を入力して下さい。</t>
  </si>
  <si>
    <t>最新のものを提出して下さい。</t>
  </si>
  <si>
    <t>データ</t>
  </si>
  <si>
    <t>愛知県知事</t>
  </si>
  <si>
    <t>北海道知事</t>
  </si>
  <si>
    <t>青森県知事</t>
  </si>
  <si>
    <t>岩手県知事</t>
  </si>
  <si>
    <t>秋田県知事</t>
  </si>
  <si>
    <t>宮城県知事</t>
  </si>
  <si>
    <t>新潟県知事</t>
  </si>
  <si>
    <t>山形県知事</t>
  </si>
  <si>
    <t>福島県知事</t>
  </si>
  <si>
    <t>茨城県知事</t>
  </si>
  <si>
    <t>栃木県知事</t>
  </si>
  <si>
    <t>群馬県知事</t>
  </si>
  <si>
    <t>埼玉県知事</t>
  </si>
  <si>
    <t>千葉県知事</t>
  </si>
  <si>
    <t>東京都知事</t>
  </si>
  <si>
    <t>神奈川県知事</t>
  </si>
  <si>
    <t>富山県知事</t>
  </si>
  <si>
    <t>石川県知事</t>
  </si>
  <si>
    <t>福井県知事</t>
  </si>
  <si>
    <t>山梨県知事</t>
  </si>
  <si>
    <t>長野県知事</t>
  </si>
  <si>
    <t>岐阜県知事</t>
  </si>
  <si>
    <t>静岡県知事</t>
  </si>
  <si>
    <t>三重県知事</t>
  </si>
  <si>
    <t>滋賀県知事</t>
  </si>
  <si>
    <t>京都府知事</t>
  </si>
  <si>
    <t>大阪府知事</t>
  </si>
  <si>
    <t>兵庫県知事</t>
  </si>
  <si>
    <t>奈良県知事</t>
  </si>
  <si>
    <t>和歌山県知事</t>
  </si>
  <si>
    <t>島根県知事</t>
  </si>
  <si>
    <t>鳥取県知事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</si>
  <si>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</si>
  <si>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</si>
  <si>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</si>
  <si>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</si>
  <si>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</si>
  <si>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</si>
  <si>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</si>
  <si>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</si>
  <si>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</si>
  <si>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</si>
  <si>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</si>
  <si>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</si>
  <si>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</si>
  <si>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</si>
  <si>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</si>
  <si>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一般</t>
  </si>
  <si>
    <t>愛知県内にある業者は許可通知書(写)
愛知県外にある業者は許可証明書(写)</t>
  </si>
  <si>
    <t>許可番号等</t>
  </si>
  <si>
    <t>申請時建設業許可番号</t>
  </si>
  <si>
    <t>特定</t>
  </si>
  <si>
    <t>申請者（建設業法上の主たる営業所）</t>
  </si>
  <si>
    <t>－</t>
  </si>
  <si>
    <t>愛知県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</si>
  <si>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</si>
  <si>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</si>
  <si>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</si>
  <si>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</si>
  <si>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</si>
  <si>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</si>
  <si>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</si>
  <si>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</si>
  <si>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</si>
  <si>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</si>
  <si>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</si>
  <si>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</si>
  <si>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</si>
  <si>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</si>
  <si>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</si>
  <si>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</si>
  <si>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</si>
  <si>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</si>
  <si>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</si>
  <si>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</si>
  <si>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</si>
  <si>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</si>
  <si>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</si>
  <si>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</si>
  <si>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</si>
  <si>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</si>
  <si>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</si>
  <si>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</si>
  <si>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</si>
  <si>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島根県</t>
  </si>
  <si>
    <t>鳥取県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</si>
  <si>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</si>
  <si>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</si>
  <si>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</si>
  <si>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</si>
  <si>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</si>
  <si>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</si>
  <si>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</si>
  <si>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</si>
  <si>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</si>
  <si>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</si>
  <si>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</si>
  <si>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</si>
  <si>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</si>
  <si>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</si>
  <si>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</si>
  <si>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北名古屋市</t>
  </si>
  <si>
    <t>西春日井郡豊山町</t>
  </si>
  <si>
    <t>名古屋市千種区</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</si>
  <si>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</si>
  <si>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</si>
  <si>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</si>
  <si>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</si>
  <si>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</si>
  <si>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</si>
  <si>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</si>
  <si>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</si>
  <si>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</si>
  <si>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</si>
  <si>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</si>
  <si>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</si>
  <si>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</si>
  <si>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</si>
  <si>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</si>
  <si>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</si>
  <si>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</si>
  <si>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</si>
  <si>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</si>
  <si>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</si>
  <si>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</si>
  <si>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</si>
  <si>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</si>
  <si>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</si>
  <si>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</si>
  <si>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</si>
  <si>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</si>
  <si>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</si>
  <si>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</si>
  <si>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</si>
  <si>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</si>
  <si>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</si>
  <si>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</si>
  <si>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</si>
  <si>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</si>
  <si>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</si>
  <si>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</si>
  <si>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</si>
  <si>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</si>
  <si>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</si>
  <si>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</si>
  <si>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</si>
  <si>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</si>
  <si>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田原市</t>
  </si>
  <si>
    <t>日進市</t>
  </si>
  <si>
    <t>愛西市</t>
  </si>
  <si>
    <t>清須市</t>
  </si>
  <si>
    <t>弥富市</t>
  </si>
  <si>
    <t>みよし市</t>
  </si>
  <si>
    <t>あま市</t>
  </si>
  <si>
    <t>愛知郡東郷町</t>
  </si>
  <si>
    <t>丹羽郡扶桑町</t>
  </si>
  <si>
    <t>丹羽郡大口町</t>
  </si>
  <si>
    <t>海部郡大治町</t>
  </si>
  <si>
    <t>海部郡蟹江町</t>
  </si>
  <si>
    <t>海部郡飛島村</t>
  </si>
  <si>
    <t>知多郡阿久比町</t>
  </si>
  <si>
    <t>知多郡東浦町</t>
  </si>
  <si>
    <t>知多郡南知多町</t>
  </si>
  <si>
    <t>知多郡美浜町</t>
  </si>
  <si>
    <t>知多郡武豊町</t>
  </si>
  <si>
    <t>幡豆郡幸田町</t>
  </si>
  <si>
    <t>北設楽郡設楽町</t>
  </si>
  <si>
    <t>北設楽郡東栄町</t>
  </si>
  <si>
    <t>北設楽郡豊根村</t>
  </si>
  <si>
    <t>商号又は名称（フリガナ）</t>
  </si>
  <si>
    <t>商号又は名称（漢字）</t>
  </si>
  <si>
    <t>FAX番号</t>
  </si>
  <si>
    <t>連絡先（代行者を含む）</t>
  </si>
  <si>
    <t>部署名</t>
  </si>
  <si>
    <t>※個人の場合は記入不要</t>
  </si>
  <si>
    <t>※氏名の間に全角一文字の空白を入力</t>
  </si>
  <si>
    <r>
      <t>E</t>
    </r>
    <r>
      <rPr>
        <sz val="11"/>
        <rFont val="ＭＳ Ｐゴシック"/>
        <family val="3"/>
      </rPr>
      <t>-mailアドレス</t>
    </r>
  </si>
  <si>
    <t>申請者（契約を締結する営業所）</t>
  </si>
  <si>
    <t>代表者氏名（氏名）</t>
  </si>
  <si>
    <t>E-mailアドレス</t>
  </si>
  <si>
    <t>申請日時</t>
  </si>
  <si>
    <t>日</t>
  </si>
  <si>
    <t>株式会社</t>
  </si>
  <si>
    <t>有限会社</t>
  </si>
  <si>
    <t>合資会社</t>
  </si>
  <si>
    <t>合名会社</t>
  </si>
  <si>
    <t>協同組合</t>
  </si>
  <si>
    <t>協業組合</t>
  </si>
  <si>
    <t>企業組合</t>
  </si>
  <si>
    <t>財団法人</t>
  </si>
  <si>
    <t>社団法人</t>
  </si>
  <si>
    <t>医療法人</t>
  </si>
  <si>
    <t>学校法人</t>
  </si>
  <si>
    <t>監査法人</t>
  </si>
  <si>
    <t>社会福祉法人</t>
  </si>
  <si>
    <t>職業訓練法人</t>
  </si>
  <si>
    <t>独立行政法人</t>
  </si>
  <si>
    <t>特定非営利活動法人</t>
  </si>
  <si>
    <t>中間法人</t>
  </si>
  <si>
    <t>相互会社</t>
  </si>
  <si>
    <t>※方書（ビル名等）は住所の後ろに一文字空白（スペース）を入れて、記入して下さい。</t>
  </si>
  <si>
    <t>一般社団法人</t>
  </si>
  <si>
    <t>一般財団法人</t>
  </si>
  <si>
    <t>公益社団法人</t>
  </si>
  <si>
    <t>公益財団法人</t>
  </si>
  <si>
    <t>※法人の種類が前につく場合は、こちらから選択してください。株式会社愛知県建設</t>
  </si>
  <si>
    <t>※法人の種類が後につく場合は、こちらから選択してください。愛知県建設株式会社</t>
  </si>
  <si>
    <t>※許可業種名一覧</t>
  </si>
  <si>
    <t>土</t>
  </si>
  <si>
    <t>大</t>
  </si>
  <si>
    <t>左</t>
  </si>
  <si>
    <t>と</t>
  </si>
  <si>
    <t>筋</t>
  </si>
  <si>
    <t>しゅ</t>
  </si>
  <si>
    <t>土木工事業</t>
  </si>
  <si>
    <t>建築工事業</t>
  </si>
  <si>
    <t>大工工事業</t>
  </si>
  <si>
    <t>左官工事業</t>
  </si>
  <si>
    <t>石工事業</t>
  </si>
  <si>
    <t>屋根工事業</t>
  </si>
  <si>
    <t>とび・土工工事業</t>
  </si>
  <si>
    <t>電気工事業</t>
  </si>
  <si>
    <t>管工事業</t>
  </si>
  <si>
    <t>ダイル・れんが・ブロック工事業</t>
  </si>
  <si>
    <t>鉄筋工事業</t>
  </si>
  <si>
    <t>しゅんせつ工事業</t>
  </si>
  <si>
    <t>板</t>
  </si>
  <si>
    <t>園</t>
  </si>
  <si>
    <t>井</t>
  </si>
  <si>
    <t>水</t>
  </si>
  <si>
    <t>消</t>
  </si>
  <si>
    <t>清</t>
  </si>
  <si>
    <t>板金工事業</t>
  </si>
  <si>
    <t>ガラス工事業</t>
  </si>
  <si>
    <t>塗装工事業</t>
  </si>
  <si>
    <t>防水工事業</t>
  </si>
  <si>
    <t>内装仕上工事業</t>
  </si>
  <si>
    <t>熱絶縁工事業</t>
  </si>
  <si>
    <t>電機通信工事業</t>
  </si>
  <si>
    <t>造園工事業</t>
  </si>
  <si>
    <t>さく井工事業</t>
  </si>
  <si>
    <t>建具工事業</t>
  </si>
  <si>
    <t>水道施設工事業</t>
  </si>
  <si>
    <t>消防施設工事業</t>
  </si>
  <si>
    <t>清掃施設工事業</t>
  </si>
  <si>
    <t>資本金等</t>
  </si>
  <si>
    <t>資本金（法人のみ）</t>
  </si>
  <si>
    <t>営業年数</t>
  </si>
  <si>
    <t>建設業労働災害防止協会</t>
  </si>
  <si>
    <t>建設業退職金共済制度</t>
  </si>
  <si>
    <t>共済契約番号</t>
  </si>
  <si>
    <t>証明書番号</t>
  </si>
  <si>
    <t>ＩＳＯ認証取得状況</t>
  </si>
  <si>
    <t>常勤職員数</t>
  </si>
  <si>
    <t>合計((1)+(2)+(3)）</t>
  </si>
  <si>
    <t>内訳(1)技術職員</t>
  </si>
  <si>
    <t>　　　(2)事務職員</t>
  </si>
  <si>
    <t>　　　(3)その他職員</t>
  </si>
  <si>
    <t>（注：常勤職員のうち、(1)と(2)は専ら工事関係従事職員、(3)はそれ以外の職員、常勤役員及び専業主も含む）</t>
  </si>
  <si>
    <t>有資格者技術職員数等</t>
  </si>
  <si>
    <t>建設機械施工技師</t>
  </si>
  <si>
    <t>建設施工管理技士</t>
  </si>
  <si>
    <t>造園工事施工技師</t>
  </si>
  <si>
    <t>技術士（技術士法による資格）</t>
  </si>
  <si>
    <t>その他技術者</t>
  </si>
  <si>
    <t>実人員</t>
  </si>
  <si>
    <t>加入</t>
  </si>
  <si>
    <t>未加入</t>
  </si>
  <si>
    <t>明治</t>
  </si>
  <si>
    <t>大正</t>
  </si>
  <si>
    <t>昭和</t>
  </si>
  <si>
    <t>承認済</t>
  </si>
  <si>
    <t>未認証</t>
  </si>
  <si>
    <t>（加入している場合のみ入力）</t>
  </si>
  <si>
    <t>号（加入している場合のみ入力）</t>
  </si>
  <si>
    <t>取得している場合のみ入力。ハイフン等は省略</t>
  </si>
  <si>
    <t>日（加入している場合のみ入力）</t>
  </si>
  <si>
    <t>監理技術者資格者所持者数</t>
  </si>
  <si>
    <t>建設</t>
  </si>
  <si>
    <t>鋼構造物</t>
  </si>
  <si>
    <t>電機</t>
  </si>
  <si>
    <t>ＩＳＯ９０００ｓ</t>
  </si>
  <si>
    <t>（ＩＳＯ９００１，９００２）</t>
  </si>
  <si>
    <t>ＩＳＯ１４００１</t>
  </si>
  <si>
    <t>鋼構造物塗装</t>
  </si>
  <si>
    <t>躯体</t>
  </si>
  <si>
    <t>，</t>
  </si>
  <si>
    <t>希望する順番を記入して下さい。（５つ以内）</t>
  </si>
  <si>
    <t>契約を締結する主たる営業所の許可業種（１：一般、又は２：特定を入力）</t>
  </si>
  <si>
    <t>夕</t>
  </si>
  <si>
    <t>ガ</t>
  </si>
  <si>
    <t>内</t>
  </si>
  <si>
    <t>資格審査を希望する業種（５業種以内で資格審査を希望する順位を入力）</t>
  </si>
  <si>
    <t>フ</t>
  </si>
  <si>
    <t>太</t>
  </si>
  <si>
    <t>ア</t>
  </si>
  <si>
    <t>工</t>
  </si>
  <si>
    <t>ポ</t>
  </si>
  <si>
    <t>指名・契約実績(JV実績も含む)等</t>
  </si>
  <si>
    <t>指名実績</t>
  </si>
  <si>
    <t>契約実績</t>
  </si>
  <si>
    <t>障害者雇用率達成状況等</t>
  </si>
  <si>
    <t>障害者雇用率達成状況</t>
  </si>
  <si>
    <t>労働者災害補償保険の加入状況</t>
  </si>
  <si>
    <t>外資状況</t>
  </si>
  <si>
    <t>（１）外国籍会社</t>
  </si>
  <si>
    <t>（２）日本国籍会社</t>
  </si>
  <si>
    <t>（３）日本国籍会社</t>
  </si>
  <si>
    <t>国名：</t>
  </si>
  <si>
    <t>(比率</t>
  </si>
  <si>
    <t>(比率１００％)</t>
  </si>
  <si>
    <t>％)</t>
  </si>
  <si>
    <t>適格組合証明</t>
  </si>
  <si>
    <t>グループ経審</t>
  </si>
  <si>
    <t>企業団体に属する企業名</t>
  </si>
  <si>
    <t>許可番号</t>
  </si>
  <si>
    <t>有</t>
  </si>
  <si>
    <t>無</t>
  </si>
  <si>
    <t>達成</t>
  </si>
  <si>
    <t>未達成</t>
  </si>
  <si>
    <t>外資がない場合は、入力不要です。</t>
  </si>
  <si>
    <t>(1)～(3)いずれか一つを入力してください。</t>
  </si>
  <si>
    <t>適格組合証明を受けていない場合は、入力</t>
  </si>
  <si>
    <t>不要です。</t>
  </si>
  <si>
    <t>グループ経審を受けていない場合は、入力</t>
  </si>
  <si>
    <t>契約を締結する営業所を本店（本社）以外とする場合の委任事項</t>
  </si>
  <si>
    <t>※本店（本社）とは建設業法の主たる営業所です。</t>
  </si>
  <si>
    <t>委任期間</t>
  </si>
  <si>
    <t>委任事項</t>
  </si>
  <si>
    <t>１</t>
  </si>
  <si>
    <t>２</t>
  </si>
  <si>
    <t>３</t>
  </si>
  <si>
    <t>４</t>
  </si>
  <si>
    <t>５</t>
  </si>
  <si>
    <t>６</t>
  </si>
  <si>
    <t>７</t>
  </si>
  <si>
    <t>日まで</t>
  </si>
  <si>
    <t>担当部署名又は代行事務所名</t>
  </si>
  <si>
    <t>電話番号（代表又は、直通）</t>
  </si>
  <si>
    <t>内線番号（代表電話の場合）</t>
  </si>
  <si>
    <t>様式１の契約を締結する営業所のデータが入ります。</t>
  </si>
  <si>
    <t>様式１の連絡先のデータが入ります。</t>
  </si>
  <si>
    <t>内容が異なる場合は、修正したものを</t>
  </si>
  <si>
    <t>入力して下さい。</t>
  </si>
  <si>
    <t>入札参加資格審査申請書受付証</t>
  </si>
  <si>
    <t>（○○町一丁目2番3号　△△ビル）</t>
  </si>
  <si>
    <t>※「丁目」、「番」及び「号」については、全て入力して下さい。数字は半角で入力してください。</t>
  </si>
  <si>
    <t>登録番号</t>
  </si>
  <si>
    <t>入札参加資格審査申請書受付証(控)</t>
  </si>
  <si>
    <t>担当部署名又は
代行事務所名</t>
  </si>
  <si>
    <t>受付番号・受付印</t>
  </si>
  <si>
    <t>(代表又は直通)</t>
  </si>
  <si>
    <t>(電話番号が代表の場合に記入)</t>
  </si>
  <si>
    <t>備　考</t>
  </si>
  <si>
    <t>　１　この受付証は、大切に保管してください。</t>
  </si>
  <si>
    <t>　２　申請書の記載事項に変更があった場合は、速やかに</t>
  </si>
  <si>
    <t>報告してください。</t>
  </si>
  <si>
    <t>※</t>
  </si>
  <si>
    <t>申請書についての問合せ先</t>
  </si>
  <si>
    <t>北名古屋水道企業団</t>
  </si>
  <si>
    <t>総務課</t>
  </si>
  <si>
    <t>℡</t>
  </si>
  <si>
    <t>（０５６８）２２－１２５１</t>
  </si>
  <si>
    <t>（内線16）</t>
  </si>
  <si>
    <t>（建設工事）</t>
  </si>
  <si>
    <t>各シートの空欄に必要事項を入力してください。</t>
  </si>
  <si>
    <t>入力すると申請書にデータが反映されます。</t>
  </si>
  <si>
    <t>手書きの場合は、各シートを印刷してから記入してください。</t>
  </si>
  <si>
    <t>入力後、印刷をすれば申請書が出ます。</t>
  </si>
  <si>
    <t>入札参加資格審査申請書受付証</t>
  </si>
  <si>
    <t>様式４(指名実績他)</t>
  </si>
  <si>
    <t>法人のみ必要（履歴事項全部証明書等）</t>
  </si>
  <si>
    <t>納税証明書（その３の３等）</t>
  </si>
  <si>
    <t>直前１年における国税(法人は法人税、個人は所得税)及び県税(県民税及び事業税)、市町村税並びに消費税及び地方消費税</t>
  </si>
  <si>
    <t>日から</t>
  </si>
  <si>
    <t>年度</t>
  </si>
  <si>
    <t>申請用</t>
  </si>
  <si>
    <t>建 設 工 事 関 係　このファイルの中身です</t>
  </si>
  <si>
    <t>添　付　書　類（各証明書類等のコピーは可、原寸大Ａ４鮮明なもの。）</t>
  </si>
  <si>
    <t>※市区町までしか表示されません。</t>
  </si>
  <si>
    <t>代表者職名（役職）</t>
  </si>
  <si>
    <t>企業団以外も含めます。</t>
  </si>
  <si>
    <t>※追加の場合は下の年度のみ記入、上の年度の数字は入力しないでください。</t>
  </si>
  <si>
    <t>長久手市</t>
  </si>
  <si>
    <t>令和</t>
  </si>
  <si>
    <t>令和　　年　　月　　日</t>
  </si>
  <si>
    <t>　　　　　　年　　　月</t>
  </si>
  <si>
    <t>解体工事業</t>
  </si>
  <si>
    <t>経営事項審査の結果を受けている業種に関してプルダウンで１（一般）か２(特定）を選択してください。（※許可業種名は右欄を参照）</t>
  </si>
  <si>
    <r>
      <t xml:space="preserve">直前２年間の主な完成工事及び着工した未完成工事を建設工事の業種ごとに作成して下さい。
</t>
    </r>
    <r>
      <rPr>
        <b/>
        <u val="single"/>
        <sz val="10"/>
        <rFont val="ＭＳ ゴシック"/>
        <family val="3"/>
      </rPr>
      <t>様式５の内容を満たしていれば独自用紙でも可</t>
    </r>
  </si>
  <si>
    <t>　令和　　年　　月　　日</t>
  </si>
  <si>
    <t>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</si>
</sst>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numFmt numFmtId="182" formatCode="&quot;第&quot;###&quot;号&quot;"/>
    <numFmt numFmtId="183" formatCode="&quot;第&quot;########&quot;号&quot;"/>
    <numFmt numFmtId="184" formatCode="0_ "/>
  </numFmts>
  <fonts count="81">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i/>
      <sz val="11"/>
      <name val="ＭＳ Ｐゴシック"/>
      <family val="3"/>
    </font>
    <font>
      <sz val="16"/>
      <name val="ＭＳ Ｐゴシック"/>
      <family val="3"/>
    </font>
    <font>
      <sz val="14"/>
      <name val="ＭＳ Ｐゴシック"/>
      <family val="3"/>
    </font>
    <font>
      <b/>
      <sz val="16"/>
      <name val="ＭＳ Ｐゴシック"/>
      <family val="3"/>
    </font>
    <font>
      <sz val="20"/>
      <name val="ＭＳ Ｐゴシック"/>
      <family val="3"/>
    </font>
    <font>
      <sz val="8"/>
      <name val="ＭＳ Ｐゴシック"/>
      <family val="3"/>
    </font>
    <font>
      <sz val="10.5"/>
      <name val="ＭＳ Ｐゴシック"/>
      <family val="3"/>
    </font>
    <font>
      <i/>
      <sz val="9"/>
      <name val="ＭＳ Ｐゴシック"/>
      <family val="3"/>
    </font>
    <font>
      <u val="single"/>
      <sz val="11"/>
      <color indexed="12"/>
      <name val="ＭＳ Ｐゴシック"/>
      <family val="3"/>
    </font>
    <font>
      <sz val="11"/>
      <name val="ＭＳ 明朝"/>
      <family val="1"/>
    </font>
    <font>
      <sz val="12"/>
      <name val="ＭＳ Ｐゴシック"/>
      <family val="3"/>
    </font>
    <font>
      <u val="single"/>
      <sz val="8.25"/>
      <color indexed="36"/>
      <name val="ＭＳ Ｐゴシック"/>
      <family val="3"/>
    </font>
    <font>
      <sz val="18"/>
      <name val="ＭＳ Ｐゴシック"/>
      <family val="3"/>
    </font>
    <font>
      <sz val="11"/>
      <color indexed="10"/>
      <name val="ＭＳ Ｐゴシック"/>
      <family val="3"/>
    </font>
    <font>
      <sz val="9.5"/>
      <name val="ＭＳ Ｐゴシック"/>
      <family val="3"/>
    </font>
    <font>
      <sz val="12"/>
      <name val="ＭＳ 明朝"/>
      <family val="1"/>
    </font>
    <font>
      <sz val="6"/>
      <name val="ＭＳ 明朝"/>
      <family val="1"/>
    </font>
    <font>
      <sz val="11"/>
      <color indexed="9"/>
      <name val="ＭＳ Ｐゴシック"/>
      <family val="3"/>
    </font>
    <font>
      <b/>
      <sz val="11"/>
      <color indexed="10"/>
      <name val="ＭＳ Ｐゴシック"/>
      <family val="3"/>
    </font>
    <font>
      <sz val="9"/>
      <name val="MS UI Gothic"/>
      <family val="3"/>
    </font>
    <font>
      <b/>
      <sz val="9"/>
      <name val="ＭＳ Ｐゴシック"/>
      <family val="3"/>
    </font>
    <font>
      <sz val="11"/>
      <color indexed="12"/>
      <name val="ＭＳ Ｐゴシック"/>
      <family val="3"/>
    </font>
    <font>
      <b/>
      <sz val="12"/>
      <name val="ＭＳ ゴシック"/>
      <family val="3"/>
    </font>
    <font>
      <sz val="12"/>
      <name val="ＭＳ ゴシック"/>
      <family val="3"/>
    </font>
    <font>
      <sz val="11"/>
      <name val="ＭＳ ゴシック"/>
      <family val="3"/>
    </font>
    <font>
      <sz val="10"/>
      <name val="ＭＳ ゴシック"/>
      <family val="3"/>
    </font>
    <font>
      <sz val="18"/>
      <name val="ＭＳ ゴシック"/>
      <family val="3"/>
    </font>
    <font>
      <sz val="11"/>
      <color indexed="9"/>
      <name val="ＭＳ ゴシック"/>
      <family val="3"/>
    </font>
    <font>
      <sz val="16"/>
      <name val="ＭＳ ゴシック"/>
      <family val="3"/>
    </font>
    <font>
      <b/>
      <sz val="20"/>
      <name val="ＭＳ ゴシック"/>
      <family val="3"/>
    </font>
    <font>
      <sz val="8"/>
      <name val="ＭＳ ゴシック"/>
      <family val="3"/>
    </font>
    <font>
      <sz val="6"/>
      <name val="ＭＳ ゴシック"/>
      <family val="3"/>
    </font>
    <font>
      <sz val="9"/>
      <name val="ＭＳ ゴシック"/>
      <family val="3"/>
    </font>
    <font>
      <b/>
      <u val="single"/>
      <sz val="10"/>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9"/>
      <name val="Meiryo UI"/>
      <family val="3"/>
    </font>
    <font>
      <sz val="10"/>
      <color indexed="8"/>
      <name val="ＭＳ Ｐゴシック"/>
      <family val="3"/>
    </font>
    <font>
      <sz val="10"/>
      <color indexed="8"/>
      <name val="Calibri"/>
      <family val="2"/>
    </font>
    <font>
      <sz val="7.5"/>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FF"/>
      <name val="ＭＳ Ｐゴシック"/>
      <family val="3"/>
    </font>
    <font>
      <sz val="11"/>
      <color rgb="FF0000FF"/>
      <name val="ＭＳ 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45"/>
        <bgColor indexed="64"/>
      </patternFill>
    </fill>
    <fill>
      <patternFill patternType="solid">
        <fgColor theme="0" tint="-0.3499799966812134"/>
        <bgColor indexed="64"/>
      </patternFill>
    </fill>
    <fill>
      <patternFill patternType="solid">
        <fgColor rgb="FFC0C0C0"/>
        <bgColor indexed="64"/>
      </patternFill>
    </fill>
    <fill>
      <patternFill patternType="solid">
        <fgColor rgb="FFCCFFFF"/>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hair"/>
      <right style="thin"/>
      <top style="hair"/>
      <bottom style="thin"/>
    </border>
    <border>
      <left style="dashed"/>
      <right style="thin"/>
      <top style="thin"/>
      <bottom>
        <color indexed="63"/>
      </bottom>
    </border>
    <border>
      <left style="thin"/>
      <right style="dashed"/>
      <top>
        <color indexed="63"/>
      </top>
      <bottom style="thin"/>
    </border>
    <border>
      <left>
        <color indexed="63"/>
      </left>
      <right style="dashed"/>
      <top>
        <color indexed="63"/>
      </top>
      <bottom style="thin"/>
    </border>
    <border>
      <left style="thin"/>
      <right style="thin"/>
      <top style="hair"/>
      <bottom style="thin"/>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48"/>
      </left>
      <right style="thin">
        <color indexed="48"/>
      </right>
      <top style="thin">
        <color indexed="48"/>
      </top>
      <bottom style="thin">
        <color indexed="48"/>
      </bottom>
    </border>
    <border>
      <left style="thin">
        <color rgb="FF0070C0"/>
      </left>
      <right style="thin">
        <color rgb="FF0070C0"/>
      </right>
      <top style="thin">
        <color rgb="FF0070C0"/>
      </top>
      <bottom style="thin">
        <color rgb="FF0070C0"/>
      </bottom>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thin">
        <color indexed="48"/>
      </top>
      <bottom>
        <color indexed="63"/>
      </bottom>
    </border>
    <border>
      <left>
        <color indexed="63"/>
      </left>
      <right style="thin">
        <color indexed="48"/>
      </right>
      <top style="thin">
        <color indexed="4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0070C0"/>
      </left>
      <right>
        <color indexed="63"/>
      </right>
      <top style="thin">
        <color rgb="FF0070C0"/>
      </top>
      <bottom style="thin">
        <color rgb="FF0070C0"/>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2" fillId="0" borderId="0">
      <alignment vertical="center"/>
      <protection/>
    </xf>
    <xf numFmtId="0" fontId="20" fillId="0" borderId="0">
      <alignment/>
      <protection/>
    </xf>
    <xf numFmtId="0" fontId="16" fillId="0" borderId="0" applyNumberFormat="0" applyFill="0" applyBorder="0" applyAlignment="0" applyProtection="0"/>
    <xf numFmtId="0" fontId="76" fillId="32" borderId="0" applyNumberFormat="0" applyBorder="0" applyAlignment="0" applyProtection="0"/>
  </cellStyleXfs>
  <cellXfs count="933">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6" xfId="0"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0" fillId="0" borderId="11" xfId="0"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horizontal="left" vertical="center" wrapText="1"/>
    </xf>
    <xf numFmtId="0" fontId="10" fillId="0" borderId="0" xfId="0" applyFont="1" applyBorder="1" applyAlignment="1">
      <alignment vertical="center" wrapText="1"/>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wrapText="1"/>
    </xf>
    <xf numFmtId="0" fontId="0" fillId="0" borderId="16" xfId="0"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16" xfId="0" applyFill="1" applyBorder="1" applyAlignment="1">
      <alignment horizontal="left" vertical="center"/>
    </xf>
    <xf numFmtId="0" fontId="0" fillId="0" borderId="16" xfId="0" applyFill="1" applyBorder="1" applyAlignment="1">
      <alignment vertical="center" wrapText="1"/>
    </xf>
    <xf numFmtId="0" fontId="0" fillId="0" borderId="16" xfId="0" applyFill="1" applyBorder="1" applyAlignment="1">
      <alignment vertical="center"/>
    </xf>
    <xf numFmtId="0" fontId="0" fillId="0" borderId="16" xfId="0"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horizontal="right" vertical="center"/>
    </xf>
    <xf numFmtId="0" fontId="0" fillId="0" borderId="12" xfId="0" applyFill="1" applyBorder="1" applyAlignment="1">
      <alignmen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7" fillId="0" borderId="13" xfId="0" applyFont="1" applyFill="1" applyBorder="1" applyAlignment="1">
      <alignment vertical="center"/>
    </xf>
    <xf numFmtId="0" fontId="2" fillId="0" borderId="13" xfId="0" applyFont="1" applyFill="1" applyBorder="1" applyAlignment="1">
      <alignment vertical="center"/>
    </xf>
    <xf numFmtId="0" fontId="0" fillId="0" borderId="0" xfId="0" applyFill="1" applyBorder="1" applyAlignment="1">
      <alignment horizontal="left" vertical="center" wrapTex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Border="1" applyAlignment="1">
      <alignment vertical="center"/>
    </xf>
    <xf numFmtId="0" fontId="0" fillId="0" borderId="18" xfId="0" applyFont="1" applyBorder="1" applyAlignment="1">
      <alignment vertical="center" shrinkToFit="1"/>
    </xf>
    <xf numFmtId="0" fontId="9" fillId="0" borderId="0" xfId="0" applyFont="1" applyBorder="1" applyAlignment="1">
      <alignment horizontal="center" vertical="center"/>
    </xf>
    <xf numFmtId="0" fontId="0" fillId="0" borderId="15" xfId="0" applyFont="1"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left"/>
    </xf>
    <xf numFmtId="0" fontId="0" fillId="0" borderId="26" xfId="0" applyBorder="1" applyAlignment="1">
      <alignment vertical="center"/>
    </xf>
    <xf numFmtId="0" fontId="0" fillId="0" borderId="13" xfId="0" applyFont="1" applyBorder="1" applyAlignment="1">
      <alignment vertical="center"/>
    </xf>
    <xf numFmtId="0" fontId="11" fillId="0" borderId="0" xfId="0" applyFont="1" applyBorder="1" applyAlignment="1">
      <alignment vertical="top" wrapText="1"/>
    </xf>
    <xf numFmtId="0" fontId="3" fillId="0" borderId="16" xfId="0" applyFont="1" applyFill="1" applyBorder="1" applyAlignment="1">
      <alignment vertical="center" wrapText="1"/>
    </xf>
    <xf numFmtId="0" fontId="11" fillId="0" borderId="13" xfId="0" applyFont="1" applyBorder="1" applyAlignment="1">
      <alignment vertical="top" wrapText="1"/>
    </xf>
    <xf numFmtId="0" fontId="11" fillId="0" borderId="13" xfId="0" applyFont="1" applyBorder="1" applyAlignment="1">
      <alignment horizontal="left" vertical="top" wrapText="1"/>
    </xf>
    <xf numFmtId="0" fontId="0" fillId="0" borderId="18" xfId="0" applyFill="1" applyBorder="1" applyAlignment="1">
      <alignment vertical="center"/>
    </xf>
    <xf numFmtId="0" fontId="0" fillId="0" borderId="15" xfId="0" applyFill="1" applyBorder="1" applyAlignment="1">
      <alignment vertical="center"/>
    </xf>
    <xf numFmtId="0" fontId="0" fillId="0" borderId="0" xfId="0" applyFill="1" applyBorder="1" applyAlignment="1">
      <alignment horizontal="right" vertical="center"/>
    </xf>
    <xf numFmtId="0" fontId="15" fillId="0" borderId="16" xfId="0" applyFont="1" applyFill="1" applyBorder="1" applyAlignment="1">
      <alignment vertical="center" wrapText="1"/>
    </xf>
    <xf numFmtId="0" fontId="15" fillId="0" borderId="0" xfId="0" applyFont="1" applyFill="1" applyBorder="1" applyAlignment="1">
      <alignment vertical="center" wrapText="1"/>
    </xf>
    <xf numFmtId="0" fontId="0" fillId="0" borderId="15" xfId="0" applyFill="1" applyBorder="1" applyAlignment="1">
      <alignment vertical="center" wrapText="1"/>
    </xf>
    <xf numFmtId="0" fontId="0" fillId="0" borderId="18" xfId="0" applyFont="1" applyBorder="1" applyAlignment="1">
      <alignment horizontal="left" vertical="center" wrapText="1"/>
    </xf>
    <xf numFmtId="0" fontId="0" fillId="0" borderId="18"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13" xfId="0" applyBorder="1" applyAlignment="1">
      <alignment vertical="center"/>
    </xf>
    <xf numFmtId="0" fontId="18" fillId="0" borderId="0" xfId="0" applyFont="1" applyFill="1" applyBorder="1" applyAlignment="1">
      <alignment vertical="center"/>
    </xf>
    <xf numFmtId="0" fontId="2" fillId="0" borderId="0" xfId="0" applyFont="1" applyAlignment="1">
      <alignment vertical="top" shrinkToFit="1"/>
    </xf>
    <xf numFmtId="0" fontId="11" fillId="0" borderId="0" xfId="0" applyFont="1" applyBorder="1" applyAlignment="1">
      <alignment horizontal="left" vertical="top"/>
    </xf>
    <xf numFmtId="0" fontId="11" fillId="0" borderId="0" xfId="0" applyFont="1" applyBorder="1" applyAlignment="1">
      <alignment vertical="top"/>
    </xf>
    <xf numFmtId="0" fontId="11" fillId="0" borderId="0" xfId="0" applyFont="1" applyBorder="1" applyAlignment="1">
      <alignment horizontal="left" vertical="center"/>
    </xf>
    <xf numFmtId="0" fontId="11" fillId="0" borderId="13" xfId="0" applyFont="1" applyBorder="1" applyAlignment="1">
      <alignment vertical="top"/>
    </xf>
    <xf numFmtId="0" fontId="11" fillId="0" borderId="13" xfId="0" applyFont="1" applyBorder="1" applyAlignment="1">
      <alignment horizontal="left" vertical="center"/>
    </xf>
    <xf numFmtId="0" fontId="11" fillId="0" borderId="0" xfId="0" applyFont="1" applyBorder="1" applyAlignment="1">
      <alignment horizontal="left" vertical="distributed"/>
    </xf>
    <xf numFmtId="0" fontId="0" fillId="0" borderId="12" xfId="0" applyFont="1" applyBorder="1" applyAlignment="1">
      <alignment vertical="center"/>
    </xf>
    <xf numFmtId="0" fontId="0" fillId="0" borderId="13" xfId="0" applyFont="1" applyBorder="1" applyAlignment="1">
      <alignment vertical="center"/>
    </xf>
    <xf numFmtId="0" fontId="11" fillId="0" borderId="14"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wrapText="1"/>
    </xf>
    <xf numFmtId="0" fontId="0" fillId="0" borderId="0" xfId="0" applyAlignment="1">
      <alignment vertical="center"/>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15" fillId="0" borderId="13" xfId="0" applyFont="1" applyFill="1" applyBorder="1" applyAlignment="1">
      <alignment vertical="center"/>
    </xf>
    <xf numFmtId="0" fontId="0"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Border="1" applyAlignment="1">
      <alignment/>
    </xf>
    <xf numFmtId="0" fontId="15" fillId="0" borderId="13" xfId="0" applyFont="1" applyFill="1" applyBorder="1" applyAlignment="1" applyProtection="1">
      <alignment horizontal="right"/>
      <protection locked="0"/>
    </xf>
    <xf numFmtId="0" fontId="0" fillId="0" borderId="27" xfId="0"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10" xfId="0" applyFill="1" applyBorder="1" applyAlignment="1">
      <alignment vertical="center" wrapText="1"/>
    </xf>
    <xf numFmtId="0" fontId="3" fillId="0" borderId="0" xfId="0" applyFont="1" applyFill="1" applyBorder="1" applyAlignment="1">
      <alignment vertical="center"/>
    </xf>
    <xf numFmtId="0" fontId="0" fillId="0" borderId="29"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58" fontId="0" fillId="0" borderId="29"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15" fillId="0" borderId="0" xfId="0" applyFont="1" applyFill="1" applyAlignment="1">
      <alignment vertical="center"/>
    </xf>
    <xf numFmtId="0" fontId="7" fillId="0" borderId="0" xfId="0" applyFont="1" applyFill="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7" fillId="0" borderId="0" xfId="0" applyFont="1" applyFill="1" applyAlignment="1">
      <alignment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5"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0" fillId="0" borderId="16"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8"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wrapText="1"/>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16" xfId="0" applyFont="1" applyFill="1" applyBorder="1" applyAlignment="1">
      <alignment vertical="center"/>
    </xf>
    <xf numFmtId="0" fontId="0" fillId="0" borderId="13" xfId="0" applyFont="1" applyFill="1" applyBorder="1" applyAlignment="1">
      <alignment vertical="center" textRotation="255" wrapText="1"/>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15"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0" xfId="0" applyFont="1" applyFill="1" applyBorder="1" applyAlignment="1">
      <alignment vertical="center" textRotation="255" wrapText="1"/>
    </xf>
    <xf numFmtId="0" fontId="4" fillId="0" borderId="16" xfId="0" applyFont="1" applyFill="1" applyBorder="1" applyAlignment="1">
      <alignment horizontal="left" vertical="center" shrinkToFit="1"/>
    </xf>
    <xf numFmtId="0" fontId="0" fillId="0" borderId="14" xfId="0" applyFont="1" applyFill="1" applyBorder="1" applyAlignment="1">
      <alignment vertical="center" wrapText="1"/>
    </xf>
    <xf numFmtId="0" fontId="0" fillId="0" borderId="0" xfId="0" applyFont="1" applyFill="1" applyAlignment="1" applyProtection="1">
      <alignment vertical="center"/>
      <protection/>
    </xf>
    <xf numFmtId="0" fontId="0" fillId="0" borderId="17"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lignment vertical="center"/>
    </xf>
    <xf numFmtId="0" fontId="0" fillId="0" borderId="10" xfId="0" applyFont="1" applyFill="1" applyBorder="1" applyAlignment="1" applyProtection="1" quotePrefix="1">
      <alignment vertical="center"/>
      <protection/>
    </xf>
    <xf numFmtId="0" fontId="0" fillId="0" borderId="0" xfId="0" applyFont="1" applyFill="1" applyBorder="1" applyAlignment="1" applyProtection="1" quotePrefix="1">
      <alignment vertical="center"/>
      <protection/>
    </xf>
    <xf numFmtId="0" fontId="0" fillId="0" borderId="11" xfId="0" applyFont="1" applyFill="1" applyBorder="1" applyAlignment="1" applyProtection="1">
      <alignment vertical="center"/>
      <protection/>
    </xf>
    <xf numFmtId="0" fontId="14" fillId="0" borderId="0" xfId="0" applyFont="1" applyFill="1" applyBorder="1" applyAlignment="1">
      <alignment vertical="center"/>
    </xf>
    <xf numFmtId="0" fontId="14" fillId="0" borderId="13" xfId="0" applyFont="1" applyFill="1" applyBorder="1" applyAlignment="1">
      <alignment vertical="center"/>
    </xf>
    <xf numFmtId="0" fontId="0" fillId="0" borderId="29"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27" xfId="0" applyFont="1" applyFill="1" applyBorder="1" applyAlignment="1">
      <alignment vertical="center"/>
    </xf>
    <xf numFmtId="0" fontId="0" fillId="0" borderId="27" xfId="0" applyFont="1" applyFill="1" applyBorder="1" applyAlignment="1" applyProtection="1">
      <alignment vertical="center"/>
      <protection/>
    </xf>
    <xf numFmtId="0" fontId="0" fillId="0" borderId="13" xfId="0" applyFont="1" applyFill="1" applyBorder="1" applyAlignment="1" applyProtection="1" quotePrefix="1">
      <alignment vertical="center"/>
      <protection/>
    </xf>
    <xf numFmtId="0" fontId="0" fillId="0" borderId="15" xfId="0" applyFont="1" applyFill="1" applyBorder="1" applyAlignment="1">
      <alignment vertical="center"/>
    </xf>
    <xf numFmtId="0" fontId="0" fillId="0" borderId="0" xfId="0" applyFont="1" applyFill="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9" xfId="0" applyFill="1" applyBorder="1" applyAlignment="1">
      <alignment vertical="center"/>
    </xf>
    <xf numFmtId="0" fontId="0" fillId="0" borderId="27" xfId="0" applyFill="1" applyBorder="1" applyAlignment="1">
      <alignment vertical="center"/>
    </xf>
    <xf numFmtId="0" fontId="10" fillId="0" borderId="0" xfId="0" applyFont="1" applyFill="1" applyBorder="1" applyAlignment="1">
      <alignment vertical="center"/>
    </xf>
    <xf numFmtId="0" fontId="0" fillId="0" borderId="0" xfId="0" applyFill="1" applyAlignment="1">
      <alignment vertical="center"/>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0" xfId="0" applyFont="1" applyFill="1" applyAlignment="1">
      <alignment/>
    </xf>
    <xf numFmtId="0" fontId="0" fillId="0" borderId="13" xfId="0" applyFont="1" applyFill="1" applyBorder="1" applyAlignment="1">
      <alignment horizontal="center"/>
    </xf>
    <xf numFmtId="0" fontId="0" fillId="0" borderId="0" xfId="0" applyFont="1" applyFill="1" applyAlignment="1">
      <alignment horizontal="right" vertical="center"/>
    </xf>
    <xf numFmtId="0" fontId="2" fillId="0" borderId="17" xfId="0" applyFont="1" applyFill="1" applyBorder="1" applyAlignment="1">
      <alignment horizontal="center"/>
    </xf>
    <xf numFmtId="0" fontId="10" fillId="0" borderId="30" xfId="0" applyFont="1" applyFill="1" applyBorder="1" applyAlignment="1">
      <alignment horizontal="center"/>
    </xf>
    <xf numFmtId="0" fontId="15" fillId="0" borderId="28" xfId="0" applyFont="1" applyFill="1" applyBorder="1" applyAlignment="1">
      <alignment horizontal="center" vertical="center"/>
    </xf>
    <xf numFmtId="0" fontId="2" fillId="0" borderId="12" xfId="0" applyFont="1" applyFill="1" applyBorder="1" applyAlignment="1">
      <alignment horizontal="center" vertical="top"/>
    </xf>
    <xf numFmtId="0" fontId="10" fillId="0" borderId="31" xfId="0" applyFont="1" applyFill="1" applyBorder="1" applyAlignment="1">
      <alignment horizontal="center" vertical="top"/>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10" fillId="0" borderId="17" xfId="0" applyFont="1" applyFill="1" applyBorder="1" applyAlignment="1">
      <alignment horizontal="right" vertical="top"/>
    </xf>
    <xf numFmtId="0" fontId="10" fillId="0" borderId="33" xfId="0" applyFont="1" applyFill="1" applyBorder="1" applyAlignment="1">
      <alignment horizontal="right" vertical="top"/>
    </xf>
    <xf numFmtId="0" fontId="15" fillId="0" borderId="30" xfId="0" applyFont="1" applyFill="1" applyBorder="1" applyAlignment="1" applyProtection="1">
      <alignment horizontal="center" vertical="center"/>
      <protection locked="0"/>
    </xf>
    <xf numFmtId="180" fontId="0" fillId="0" borderId="34" xfId="0" applyNumberFormat="1" applyFont="1" applyFill="1" applyBorder="1" applyAlignment="1" applyProtection="1">
      <alignment horizontal="right" vertical="center" shrinkToFit="1"/>
      <protection locked="0"/>
    </xf>
    <xf numFmtId="180" fontId="0" fillId="0" borderId="35" xfId="0" applyNumberFormat="1" applyFont="1" applyFill="1" applyBorder="1" applyAlignment="1" applyProtection="1">
      <alignment horizontal="right" vertical="center" shrinkToFit="1"/>
      <protection locked="0"/>
    </xf>
    <xf numFmtId="0" fontId="15" fillId="0" borderId="36" xfId="0" applyFont="1" applyFill="1" applyBorder="1" applyAlignment="1" applyProtection="1">
      <alignment horizontal="center" vertical="center"/>
      <protection locked="0"/>
    </xf>
    <xf numFmtId="0" fontId="15" fillId="0" borderId="0" xfId="0" applyFont="1" applyFill="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0" fillId="33" borderId="0" xfId="0" applyFill="1" applyAlignment="1">
      <alignment vertical="center"/>
    </xf>
    <xf numFmtId="0" fontId="0" fillId="34" borderId="0" xfId="0" applyFill="1" applyAlignment="1">
      <alignment vertical="center"/>
    </xf>
    <xf numFmtId="0" fontId="0" fillId="0" borderId="0" xfId="0" applyBorder="1" applyAlignment="1">
      <alignment horizontal="left"/>
    </xf>
    <xf numFmtId="0" fontId="0" fillId="0" borderId="13" xfId="0" applyFont="1" applyBorder="1" applyAlignment="1">
      <alignment horizontal="left"/>
    </xf>
    <xf numFmtId="0" fontId="0" fillId="0" borderId="13" xfId="0" applyFont="1" applyBorder="1" applyAlignment="1">
      <alignment vertical="center"/>
    </xf>
    <xf numFmtId="0" fontId="0" fillId="35" borderId="0" xfId="0" applyFill="1" applyBorder="1" applyAlignment="1">
      <alignment vertical="center"/>
    </xf>
    <xf numFmtId="0" fontId="0" fillId="35" borderId="16" xfId="0" applyFill="1" applyBorder="1" applyAlignment="1">
      <alignment vertical="center"/>
    </xf>
    <xf numFmtId="49" fontId="0" fillId="35" borderId="37" xfId="0" applyNumberFormat="1" applyFill="1" applyBorder="1" applyAlignment="1">
      <alignment horizontal="center" vertical="center"/>
    </xf>
    <xf numFmtId="0" fontId="0" fillId="35" borderId="38" xfId="0" applyNumberFormat="1" applyFill="1" applyBorder="1" applyAlignment="1">
      <alignment horizontal="center" vertical="center"/>
    </xf>
    <xf numFmtId="49" fontId="0" fillId="35" borderId="38" xfId="0" applyNumberFormat="1" applyFill="1" applyBorder="1" applyAlignment="1">
      <alignment vertical="center"/>
    </xf>
    <xf numFmtId="0" fontId="0" fillId="35" borderId="38" xfId="0" applyNumberFormat="1" applyFill="1" applyBorder="1" applyAlignment="1">
      <alignment vertical="center"/>
    </xf>
    <xf numFmtId="0" fontId="0" fillId="35" borderId="0" xfId="0" applyFill="1" applyBorder="1" applyAlignment="1">
      <alignment vertical="center"/>
    </xf>
    <xf numFmtId="0" fontId="0" fillId="35" borderId="0" xfId="0" applyNumberFormat="1" applyFill="1" applyBorder="1" applyAlignment="1">
      <alignment vertical="center"/>
    </xf>
    <xf numFmtId="0" fontId="0" fillId="35" borderId="0" xfId="0" applyNumberFormat="1"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22" fillId="36" borderId="29" xfId="0" applyFont="1" applyFill="1" applyBorder="1" applyAlignment="1">
      <alignment vertical="center"/>
    </xf>
    <xf numFmtId="0" fontId="22" fillId="36" borderId="18" xfId="0" applyFont="1" applyFill="1" applyBorder="1" applyAlignment="1">
      <alignment vertical="center"/>
    </xf>
    <xf numFmtId="0" fontId="22" fillId="36" borderId="27" xfId="0" applyFont="1" applyFill="1" applyBorder="1" applyAlignment="1">
      <alignment vertical="center"/>
    </xf>
    <xf numFmtId="0" fontId="26" fillId="37" borderId="17" xfId="0" applyFont="1" applyFill="1" applyBorder="1" applyAlignment="1">
      <alignment vertical="center"/>
    </xf>
    <xf numFmtId="0" fontId="26" fillId="37" borderId="10" xfId="0" applyFont="1" applyFill="1" applyBorder="1" applyAlignment="1">
      <alignment vertical="center"/>
    </xf>
    <xf numFmtId="0" fontId="26" fillId="37" borderId="11" xfId="0" applyFont="1" applyFill="1" applyBorder="1" applyAlignment="1">
      <alignment vertical="center"/>
    </xf>
    <xf numFmtId="0" fontId="26" fillId="37" borderId="15" xfId="0" applyFont="1" applyFill="1" applyBorder="1" applyAlignment="1">
      <alignment vertical="center"/>
    </xf>
    <xf numFmtId="0" fontId="26" fillId="37" borderId="0" xfId="0" applyFont="1" applyFill="1" applyBorder="1" applyAlignment="1">
      <alignment vertical="center"/>
    </xf>
    <xf numFmtId="0" fontId="26" fillId="37" borderId="16" xfId="0" applyFont="1" applyFill="1" applyBorder="1" applyAlignment="1">
      <alignment vertical="center"/>
    </xf>
    <xf numFmtId="0" fontId="26" fillId="37" borderId="12" xfId="0" applyFont="1" applyFill="1" applyBorder="1" applyAlignment="1">
      <alignment vertical="center"/>
    </xf>
    <xf numFmtId="0" fontId="26" fillId="37" borderId="13" xfId="0" applyFont="1" applyFill="1" applyBorder="1" applyAlignment="1">
      <alignment vertical="center"/>
    </xf>
    <xf numFmtId="0" fontId="26" fillId="37" borderId="14" xfId="0" applyFont="1" applyFill="1" applyBorder="1" applyAlignment="1">
      <alignment vertical="center"/>
    </xf>
    <xf numFmtId="0" fontId="0" fillId="35" borderId="37" xfId="0" applyFill="1" applyBorder="1" applyAlignment="1">
      <alignment vertical="center"/>
    </xf>
    <xf numFmtId="0" fontId="0" fillId="35" borderId="38" xfId="0" applyFill="1" applyBorder="1" applyAlignment="1">
      <alignment vertical="center"/>
    </xf>
    <xf numFmtId="0" fontId="0" fillId="35" borderId="10" xfId="0" applyFill="1" applyBorder="1" applyAlignment="1">
      <alignment vertical="center"/>
    </xf>
    <xf numFmtId="0" fontId="0" fillId="35" borderId="11" xfId="0" applyFill="1" applyBorder="1" applyAlignment="1">
      <alignment vertical="center"/>
    </xf>
    <xf numFmtId="49" fontId="0" fillId="35" borderId="0" xfId="0" applyNumberFormat="1" applyFill="1" applyBorder="1" applyAlignment="1">
      <alignment horizontal="center" vertical="center"/>
    </xf>
    <xf numFmtId="49" fontId="0" fillId="35" borderId="0" xfId="0" applyNumberFormat="1" applyFill="1" applyBorder="1" applyAlignment="1">
      <alignment vertical="center"/>
    </xf>
    <xf numFmtId="0" fontId="22" fillId="36" borderId="29" xfId="0" applyFont="1" applyFill="1" applyBorder="1" applyAlignment="1">
      <alignment vertical="center"/>
    </xf>
    <xf numFmtId="0" fontId="22" fillId="36" borderId="18" xfId="0" applyFont="1" applyFill="1" applyBorder="1" applyAlignment="1">
      <alignment vertical="center"/>
    </xf>
    <xf numFmtId="0" fontId="26" fillId="37" borderId="17" xfId="0" applyFont="1" applyFill="1" applyBorder="1" applyAlignment="1">
      <alignment vertical="center"/>
    </xf>
    <xf numFmtId="0" fontId="26" fillId="37" borderId="10" xfId="0" applyFont="1" applyFill="1" applyBorder="1" applyAlignment="1">
      <alignment vertical="center"/>
    </xf>
    <xf numFmtId="0" fontId="26" fillId="37" borderId="11" xfId="0" applyFont="1" applyFill="1" applyBorder="1" applyAlignment="1">
      <alignment vertical="center"/>
    </xf>
    <xf numFmtId="0" fontId="26" fillId="37" borderId="15" xfId="0" applyFont="1" applyFill="1" applyBorder="1" applyAlignment="1">
      <alignment vertical="center"/>
    </xf>
    <xf numFmtId="0" fontId="0" fillId="35" borderId="0" xfId="0" applyFill="1" applyBorder="1" applyAlignment="1">
      <alignment horizontal="center" vertical="center"/>
    </xf>
    <xf numFmtId="0" fontId="26" fillId="37" borderId="0" xfId="0" applyFont="1" applyFill="1" applyBorder="1" applyAlignment="1">
      <alignment vertical="center"/>
    </xf>
    <xf numFmtId="0" fontId="26" fillId="37" borderId="16" xfId="0" applyFont="1" applyFill="1" applyBorder="1" applyAlignment="1">
      <alignment vertical="center"/>
    </xf>
    <xf numFmtId="0" fontId="0" fillId="35" borderId="13" xfId="0" applyFill="1" applyBorder="1" applyAlignment="1">
      <alignment horizontal="center" vertical="center"/>
    </xf>
    <xf numFmtId="49" fontId="0" fillId="0" borderId="0" xfId="0" applyNumberFormat="1" applyFill="1" applyBorder="1" applyAlignment="1">
      <alignment vertical="center"/>
    </xf>
    <xf numFmtId="0" fontId="0" fillId="33" borderId="0" xfId="0" applyFill="1" applyAlignment="1">
      <alignment vertical="center" shrinkToFit="1"/>
    </xf>
    <xf numFmtId="0" fontId="10" fillId="0" borderId="0" xfId="0" applyFont="1" applyFill="1" applyAlignment="1">
      <alignment vertical="center" wrapText="1"/>
    </xf>
    <xf numFmtId="0" fontId="10" fillId="0" borderId="16" xfId="0" applyFont="1" applyFill="1" applyBorder="1" applyAlignment="1">
      <alignment vertical="center" wrapText="1"/>
    </xf>
    <xf numFmtId="180" fontId="0" fillId="0" borderId="39" xfId="0" applyNumberFormat="1" applyBorder="1" applyAlignment="1">
      <alignment horizontal="center"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0" fillId="34" borderId="10" xfId="0" applyFont="1" applyFill="1" applyBorder="1" applyAlignment="1">
      <alignment vertical="center"/>
    </xf>
    <xf numFmtId="0" fontId="0" fillId="34" borderId="0" xfId="0" applyFont="1" applyFill="1" applyBorder="1" applyAlignment="1">
      <alignment vertical="center"/>
    </xf>
    <xf numFmtId="0" fontId="0" fillId="38" borderId="10" xfId="0" applyFont="1" applyFill="1" applyBorder="1" applyAlignment="1">
      <alignment vertical="center"/>
    </xf>
    <xf numFmtId="0" fontId="0" fillId="38" borderId="0" xfId="0" applyFont="1" applyFill="1" applyBorder="1" applyAlignment="1">
      <alignment vertical="center"/>
    </xf>
    <xf numFmtId="0" fontId="2" fillId="35" borderId="0" xfId="0" applyFont="1" applyFill="1" applyBorder="1" applyAlignment="1">
      <alignment vertical="center"/>
    </xf>
    <xf numFmtId="0" fontId="2" fillId="35" borderId="0" xfId="0" applyFont="1" applyFill="1" applyBorder="1" applyAlignment="1">
      <alignment vertical="center"/>
    </xf>
    <xf numFmtId="0" fontId="0" fillId="35" borderId="16" xfId="0" applyFill="1" applyBorder="1" applyAlignment="1">
      <alignment horizontal="center" vertical="center"/>
    </xf>
    <xf numFmtId="0" fontId="0" fillId="35" borderId="0" xfId="0" applyFill="1" applyBorder="1" applyAlignment="1">
      <alignment horizontal="right" vertical="center"/>
    </xf>
    <xf numFmtId="0" fontId="0" fillId="0" borderId="0" xfId="0" applyFill="1" applyAlignment="1">
      <alignment vertical="center" shrinkToFit="1"/>
    </xf>
    <xf numFmtId="0" fontId="3" fillId="0" borderId="15" xfId="0" applyFont="1" applyFill="1" applyBorder="1" applyAlignment="1">
      <alignment vertical="center"/>
    </xf>
    <xf numFmtId="0" fontId="0" fillId="0" borderId="10" xfId="0" applyFont="1" applyBorder="1" applyAlignment="1">
      <alignment vertical="center" shrinkToFit="1"/>
    </xf>
    <xf numFmtId="0" fontId="0" fillId="0" borderId="28" xfId="0" applyFont="1" applyFill="1" applyBorder="1" applyAlignment="1">
      <alignment vertical="center"/>
    </xf>
    <xf numFmtId="0" fontId="77" fillId="0" borderId="0" xfId="0" applyFont="1" applyFill="1" applyAlignment="1">
      <alignment vertical="center"/>
    </xf>
    <xf numFmtId="0" fontId="0" fillId="0" borderId="0" xfId="0" applyBorder="1" applyAlignment="1">
      <alignment vertical="center" shrinkToFit="1"/>
    </xf>
    <xf numFmtId="0" fontId="0" fillId="0" borderId="0" xfId="0" applyFill="1" applyBorder="1" applyAlignment="1">
      <alignment vertical="center" shrinkToFit="1"/>
    </xf>
    <xf numFmtId="49" fontId="0" fillId="0" borderId="0" xfId="0" applyNumberFormat="1" applyAlignment="1">
      <alignment vertical="center"/>
    </xf>
    <xf numFmtId="0" fontId="26" fillId="37" borderId="12" xfId="0" applyFont="1" applyFill="1" applyBorder="1" applyAlignment="1">
      <alignment vertical="center"/>
    </xf>
    <xf numFmtId="0" fontId="26" fillId="37" borderId="14" xfId="0" applyFont="1" applyFill="1" applyBorder="1" applyAlignment="1">
      <alignment vertical="center"/>
    </xf>
    <xf numFmtId="0" fontId="3" fillId="0" borderId="15" xfId="0" applyFont="1" applyFill="1" applyBorder="1" applyAlignment="1">
      <alignment vertical="center"/>
    </xf>
    <xf numFmtId="0" fontId="3" fillId="0" borderId="0" xfId="0" applyFont="1" applyAlignment="1">
      <alignment vertical="center"/>
    </xf>
    <xf numFmtId="0" fontId="3" fillId="0" borderId="16" xfId="0" applyFont="1" applyBorder="1" applyAlignment="1">
      <alignment vertical="center"/>
    </xf>
    <xf numFmtId="0" fontId="27" fillId="0" borderId="0" xfId="63" applyFont="1" applyAlignment="1" quotePrefix="1">
      <alignment horizontal="left"/>
      <protection/>
    </xf>
    <xf numFmtId="0" fontId="27" fillId="0" borderId="0" xfId="63" applyFont="1">
      <alignment/>
      <protection/>
    </xf>
    <xf numFmtId="0" fontId="28" fillId="0" borderId="0" xfId="63" applyFont="1">
      <alignment/>
      <protection/>
    </xf>
    <xf numFmtId="0" fontId="29" fillId="0" borderId="0" xfId="63" applyFont="1">
      <alignment/>
      <protection/>
    </xf>
    <xf numFmtId="0" fontId="29" fillId="0" borderId="28" xfId="63" applyFont="1" applyBorder="1" applyAlignment="1">
      <alignment horizontal="center" vertical="center"/>
      <protection/>
    </xf>
    <xf numFmtId="0" fontId="29" fillId="0" borderId="28" xfId="63" applyFont="1" applyBorder="1" applyAlignment="1">
      <alignment vertical="center"/>
      <protection/>
    </xf>
    <xf numFmtId="0" fontId="28" fillId="0" borderId="0" xfId="63" applyFont="1" applyAlignment="1">
      <alignment vertical="center"/>
      <protection/>
    </xf>
    <xf numFmtId="0" fontId="30" fillId="0" borderId="28" xfId="63" applyFont="1" applyBorder="1" applyAlignment="1">
      <alignment vertical="center" wrapText="1"/>
      <protection/>
    </xf>
    <xf numFmtId="0" fontId="29" fillId="0" borderId="0" xfId="63" applyFont="1" applyFill="1" applyBorder="1" applyAlignment="1">
      <alignment horizontal="center"/>
      <protection/>
    </xf>
    <xf numFmtId="0" fontId="29" fillId="0" borderId="28" xfId="63" applyFont="1" applyBorder="1" applyAlignment="1">
      <alignment vertical="center" wrapText="1"/>
      <protection/>
    </xf>
    <xf numFmtId="0" fontId="29" fillId="0" borderId="0" xfId="63" applyFont="1" applyAlignment="1">
      <alignment vertical="center"/>
      <protection/>
    </xf>
    <xf numFmtId="0" fontId="29" fillId="0" borderId="28" xfId="63" applyFont="1" applyBorder="1" applyAlignment="1">
      <alignment horizontal="right" vertical="center"/>
      <protection/>
    </xf>
    <xf numFmtId="0" fontId="28" fillId="0" borderId="0" xfId="63" applyFont="1" applyAlignment="1">
      <alignment horizontal="center" vertical="center"/>
      <protection/>
    </xf>
    <xf numFmtId="0" fontId="28" fillId="0" borderId="0" xfId="63" applyFont="1" applyAlignment="1">
      <alignment horizontal="left" vertical="center" wrapText="1"/>
      <protection/>
    </xf>
    <xf numFmtId="0" fontId="28" fillId="0" borderId="0" xfId="63" applyFont="1" applyAlignment="1">
      <alignment vertical="center" wrapText="1"/>
      <protection/>
    </xf>
    <xf numFmtId="0" fontId="29" fillId="0" borderId="0" xfId="63" applyFont="1" applyAlignment="1">
      <alignment horizontal="left" vertical="center"/>
      <protection/>
    </xf>
    <xf numFmtId="0" fontId="28" fillId="0" borderId="28" xfId="63" applyFont="1" applyBorder="1" applyAlignment="1">
      <alignment vertical="center" wrapText="1"/>
      <protection/>
    </xf>
    <xf numFmtId="0" fontId="28" fillId="0" borderId="28" xfId="63" applyFont="1" applyBorder="1" applyAlignment="1">
      <alignment vertical="center"/>
      <protection/>
    </xf>
    <xf numFmtId="0" fontId="28" fillId="0" borderId="0" xfId="63" applyFont="1" applyBorder="1" applyAlignment="1">
      <alignment vertical="center"/>
      <protection/>
    </xf>
    <xf numFmtId="0" fontId="29" fillId="0" borderId="0" xfId="63" applyFont="1" applyBorder="1" applyAlignment="1">
      <alignment vertical="center" wrapText="1"/>
      <protection/>
    </xf>
    <xf numFmtId="0" fontId="29" fillId="0" borderId="0" xfId="63" applyFont="1" applyBorder="1" applyAlignment="1">
      <alignment vertical="center"/>
      <protection/>
    </xf>
    <xf numFmtId="0" fontId="28" fillId="0" borderId="0" xfId="63" applyFont="1" applyAlignment="1">
      <alignment horizontal="left" vertical="center"/>
      <protection/>
    </xf>
    <xf numFmtId="0" fontId="28" fillId="0" borderId="0" xfId="63" applyFont="1" applyAlignment="1">
      <alignment/>
      <protection/>
    </xf>
    <xf numFmtId="0" fontId="29" fillId="0" borderId="0" xfId="63" applyFont="1" applyAlignment="1">
      <alignment/>
      <protection/>
    </xf>
    <xf numFmtId="0" fontId="28" fillId="0" borderId="0" xfId="63" applyFont="1" applyAlignment="1">
      <alignment horizontal="left"/>
      <protection/>
    </xf>
    <xf numFmtId="0" fontId="29" fillId="0" borderId="0" xfId="63" applyFont="1" applyAlignment="1" quotePrefix="1">
      <alignment horizontal="left"/>
      <protection/>
    </xf>
    <xf numFmtId="0" fontId="29" fillId="0" borderId="0" xfId="62" applyFont="1" applyFill="1">
      <alignment vertical="center"/>
      <protection/>
    </xf>
    <xf numFmtId="0" fontId="31" fillId="0" borderId="0" xfId="62" applyFont="1" applyFill="1" applyAlignment="1">
      <alignment horizontal="center" vertical="center"/>
      <protection/>
    </xf>
    <xf numFmtId="0" fontId="29" fillId="0" borderId="0" xfId="0" applyFont="1" applyFill="1" applyAlignment="1" applyProtection="1">
      <alignment vertical="center"/>
      <protection locked="0"/>
    </xf>
    <xf numFmtId="0" fontId="28" fillId="0" borderId="0" xfId="62" applyFont="1" applyFill="1" applyAlignment="1" applyProtection="1">
      <alignment vertical="center"/>
      <protection locked="0"/>
    </xf>
    <xf numFmtId="0" fontId="28" fillId="0" borderId="0" xfId="62" applyFont="1" applyFill="1">
      <alignment vertical="center"/>
      <protection/>
    </xf>
    <xf numFmtId="0" fontId="28" fillId="0" borderId="0" xfId="62" applyFont="1" applyFill="1" applyAlignment="1">
      <alignment horizontal="center" vertical="center"/>
      <protection/>
    </xf>
    <xf numFmtId="0" fontId="29" fillId="0" borderId="0" xfId="62" applyFont="1" applyFill="1" applyAlignment="1">
      <alignment horizontal="left" vertical="center"/>
      <protection/>
    </xf>
    <xf numFmtId="0" fontId="29" fillId="0" borderId="0" xfId="62" applyFont="1" applyFill="1" applyAlignment="1">
      <alignment horizontal="right" vertical="center"/>
      <protection/>
    </xf>
    <xf numFmtId="0" fontId="29" fillId="0" borderId="0" xfId="62" applyFont="1" applyFill="1" applyAlignment="1">
      <alignment horizontal="center" vertical="center"/>
      <protection/>
    </xf>
    <xf numFmtId="0" fontId="29" fillId="0" borderId="0" xfId="62" applyFont="1" applyFill="1" applyAlignment="1" quotePrefix="1">
      <alignment horizontal="right" vertical="center"/>
      <protection/>
    </xf>
    <xf numFmtId="0" fontId="32" fillId="36" borderId="17" xfId="62" applyFont="1" applyFill="1" applyBorder="1">
      <alignment vertical="center"/>
      <protection/>
    </xf>
    <xf numFmtId="0" fontId="32" fillId="36" borderId="10" xfId="62" applyFont="1" applyFill="1" applyBorder="1">
      <alignment vertical="center"/>
      <protection/>
    </xf>
    <xf numFmtId="0" fontId="29" fillId="0" borderId="17" xfId="62" applyFont="1" applyFill="1" applyBorder="1">
      <alignment vertical="center"/>
      <protection/>
    </xf>
    <xf numFmtId="0" fontId="29" fillId="0" borderId="10" xfId="62" applyFont="1" applyFill="1" applyBorder="1">
      <alignment vertical="center"/>
      <protection/>
    </xf>
    <xf numFmtId="0" fontId="29" fillId="0" borderId="11" xfId="62" applyFont="1" applyFill="1" applyBorder="1">
      <alignment vertical="center"/>
      <protection/>
    </xf>
    <xf numFmtId="0" fontId="32" fillId="36" borderId="12" xfId="62" applyFont="1" applyFill="1" applyBorder="1">
      <alignment vertical="center"/>
      <protection/>
    </xf>
    <xf numFmtId="0" fontId="32" fillId="36" borderId="13" xfId="62" applyFont="1" applyFill="1" applyBorder="1">
      <alignment vertical="center"/>
      <protection/>
    </xf>
    <xf numFmtId="0" fontId="29" fillId="0" borderId="15" xfId="62" applyFont="1" applyFill="1" applyBorder="1">
      <alignment vertical="center"/>
      <protection/>
    </xf>
    <xf numFmtId="0" fontId="29" fillId="0" borderId="0" xfId="62" applyFont="1" applyFill="1" applyBorder="1">
      <alignment vertical="center"/>
      <protection/>
    </xf>
    <xf numFmtId="0" fontId="29" fillId="0" borderId="16" xfId="62" applyFont="1" applyFill="1" applyBorder="1">
      <alignment vertical="center"/>
      <protection/>
    </xf>
    <xf numFmtId="0" fontId="29" fillId="0" borderId="12" xfId="62" applyFont="1" applyFill="1" applyBorder="1">
      <alignment vertical="center"/>
      <protection/>
    </xf>
    <xf numFmtId="0" fontId="29" fillId="0" borderId="13" xfId="62" applyFont="1" applyFill="1" applyBorder="1">
      <alignment vertical="center"/>
      <protection/>
    </xf>
    <xf numFmtId="0" fontId="29" fillId="0" borderId="14" xfId="62" applyFont="1" applyFill="1" applyBorder="1">
      <alignment vertical="center"/>
      <protection/>
    </xf>
    <xf numFmtId="0" fontId="29" fillId="39" borderId="0" xfId="62" applyFont="1" applyFill="1">
      <alignment vertical="center"/>
      <protection/>
    </xf>
    <xf numFmtId="0" fontId="29" fillId="0" borderId="0" xfId="0" applyFont="1" applyAlignment="1">
      <alignment horizontal="left" vertical="top"/>
    </xf>
    <xf numFmtId="0" fontId="29" fillId="0" borderId="0" xfId="62" applyFont="1">
      <alignment vertical="center"/>
      <protection/>
    </xf>
    <xf numFmtId="0" fontId="29" fillId="0" borderId="0" xfId="0" applyFont="1" applyAlignment="1">
      <alignment/>
    </xf>
    <xf numFmtId="0" fontId="33" fillId="0" borderId="0" xfId="0" applyFont="1" applyAlignment="1">
      <alignment/>
    </xf>
    <xf numFmtId="0" fontId="29" fillId="0" borderId="0" xfId="0" applyFont="1" applyAlignment="1">
      <alignment vertical="center"/>
    </xf>
    <xf numFmtId="0" fontId="28" fillId="0" borderId="0" xfId="61" applyFont="1" applyAlignment="1">
      <alignment vertical="center"/>
      <protection/>
    </xf>
    <xf numFmtId="0" fontId="28" fillId="0" borderId="0" xfId="61" applyFont="1" applyAlignment="1">
      <alignment horizontal="distributed" vertical="center"/>
      <protection/>
    </xf>
    <xf numFmtId="0" fontId="29" fillId="0" borderId="0" xfId="61" applyFont="1">
      <alignment/>
      <protection/>
    </xf>
    <xf numFmtId="0" fontId="29" fillId="0" borderId="0" xfId="0" applyFont="1" applyAlignment="1" quotePrefix="1">
      <alignment horizontal="left"/>
    </xf>
    <xf numFmtId="0" fontId="28" fillId="0" borderId="0" xfId="0" applyFont="1" applyAlignment="1">
      <alignment/>
    </xf>
    <xf numFmtId="0" fontId="34" fillId="0" borderId="0" xfId="0" applyFont="1" applyAlignment="1">
      <alignment/>
    </xf>
    <xf numFmtId="0" fontId="29" fillId="0" borderId="0" xfId="61" applyFont="1" applyBorder="1">
      <alignment/>
      <protection/>
    </xf>
    <xf numFmtId="0" fontId="28" fillId="0" borderId="0" xfId="0" applyFont="1" applyAlignment="1">
      <alignment/>
    </xf>
    <xf numFmtId="0" fontId="28" fillId="0" borderId="0" xfId="0" applyFont="1" applyAlignment="1">
      <alignment horizontal="centerContinuous"/>
    </xf>
    <xf numFmtId="0" fontId="31" fillId="0" borderId="0" xfId="0" applyFont="1" applyAlignment="1">
      <alignment horizontal="centerContinuous"/>
    </xf>
    <xf numFmtId="0" fontId="29" fillId="0" borderId="0" xfId="0" applyFont="1" applyAlignment="1">
      <alignment horizontal="centerContinuous" vertical="center"/>
    </xf>
    <xf numFmtId="0" fontId="29" fillId="0" borderId="0" xfId="61" applyFont="1" applyBorder="1" applyAlignment="1">
      <alignment horizontal="centerContinuous" vertical="center"/>
      <protection/>
    </xf>
    <xf numFmtId="0" fontId="29" fillId="0" borderId="0" xfId="61" applyFont="1" applyBorder="1" applyAlignment="1">
      <alignment vertical="center"/>
      <protection/>
    </xf>
    <xf numFmtId="0" fontId="29" fillId="0" borderId="0" xfId="61" applyFont="1" applyBorder="1" applyAlignment="1">
      <alignment horizontal="centerContinuous"/>
      <protection/>
    </xf>
    <xf numFmtId="0" fontId="28" fillId="0" borderId="0" xfId="0" applyFont="1" applyAlignment="1">
      <alignment vertical="center"/>
    </xf>
    <xf numFmtId="0" fontId="30" fillId="0" borderId="0" xfId="61" applyFont="1" applyBorder="1" applyAlignment="1" quotePrefix="1">
      <alignment vertical="center"/>
      <protection/>
    </xf>
    <xf numFmtId="0" fontId="30" fillId="0" borderId="0" xfId="61" applyFont="1" applyBorder="1" applyAlignment="1">
      <alignment vertical="center"/>
      <protection/>
    </xf>
    <xf numFmtId="0" fontId="29" fillId="0" borderId="0" xfId="0" applyFont="1" applyBorder="1" applyAlignment="1">
      <alignment horizontal="center" vertical="center"/>
    </xf>
    <xf numFmtId="0" fontId="30" fillId="0" borderId="0" xfId="61" applyFont="1" applyBorder="1" applyAlignment="1">
      <alignment horizontal="center" vertical="distributed" textRotation="255"/>
      <protection/>
    </xf>
    <xf numFmtId="0" fontId="29" fillId="0" borderId="0" xfId="61" applyFont="1" applyFill="1" applyBorder="1">
      <alignment/>
      <protection/>
    </xf>
    <xf numFmtId="0" fontId="30" fillId="0" borderId="0" xfId="61" applyFont="1" applyFill="1" applyBorder="1" applyAlignment="1">
      <alignment horizontal="center" vertical="distributed" textRotation="255"/>
      <protection/>
    </xf>
    <xf numFmtId="0" fontId="35" fillId="0" borderId="0" xfId="0" applyFont="1" applyBorder="1" applyAlignment="1">
      <alignment horizontal="center" vertical="center" wrapText="1"/>
    </xf>
    <xf numFmtId="0" fontId="30" fillId="0" borderId="40" xfId="61" applyFont="1" applyBorder="1">
      <alignment/>
      <protection/>
    </xf>
    <xf numFmtId="0" fontId="30" fillId="0" borderId="10" xfId="61" applyFont="1" applyBorder="1" applyAlignment="1">
      <alignment horizontal="left"/>
      <protection/>
    </xf>
    <xf numFmtId="0" fontId="30" fillId="0" borderId="10" xfId="61" applyFont="1" applyBorder="1">
      <alignment/>
      <protection/>
    </xf>
    <xf numFmtId="0" fontId="30" fillId="0" borderId="41" xfId="61" applyFont="1" applyBorder="1">
      <alignment/>
      <protection/>
    </xf>
    <xf numFmtId="0" fontId="29" fillId="0" borderId="0" xfId="0" applyFont="1" applyBorder="1" applyAlignment="1">
      <alignment vertical="center"/>
    </xf>
    <xf numFmtId="0" fontId="30" fillId="0" borderId="42" xfId="61" applyFont="1" applyBorder="1">
      <alignment/>
      <protection/>
    </xf>
    <xf numFmtId="0" fontId="30" fillId="0" borderId="0" xfId="61" applyFont="1" applyBorder="1" applyAlignment="1">
      <alignment/>
      <protection/>
    </xf>
    <xf numFmtId="0" fontId="30" fillId="0" borderId="0" xfId="61" applyFont="1" applyBorder="1">
      <alignment/>
      <protection/>
    </xf>
    <xf numFmtId="0" fontId="30" fillId="0" borderId="43" xfId="61" applyFont="1" applyBorder="1">
      <alignment/>
      <protection/>
    </xf>
    <xf numFmtId="0" fontId="29" fillId="0" borderId="42" xfId="61" applyFont="1" applyBorder="1">
      <alignment/>
      <protection/>
    </xf>
    <xf numFmtId="0" fontId="29" fillId="0" borderId="43" xfId="61" applyFont="1" applyBorder="1">
      <alignment/>
      <protection/>
    </xf>
    <xf numFmtId="0" fontId="29" fillId="0" borderId="0" xfId="61" applyFont="1" applyBorder="1" applyAlignment="1" quotePrefix="1">
      <alignment horizontal="left"/>
      <protection/>
    </xf>
    <xf numFmtId="0" fontId="29" fillId="0" borderId="44" xfId="0" applyFont="1" applyBorder="1" applyAlignment="1">
      <alignment vertical="center" textRotation="255"/>
    </xf>
    <xf numFmtId="0" fontId="29" fillId="0" borderId="45" xfId="0" applyFont="1" applyBorder="1" applyAlignment="1">
      <alignment vertical="center" textRotation="255"/>
    </xf>
    <xf numFmtId="0" fontId="29" fillId="0" borderId="45" xfId="0" applyFont="1" applyBorder="1" applyAlignment="1">
      <alignment vertical="center"/>
    </xf>
    <xf numFmtId="0" fontId="29" fillId="0" borderId="46" xfId="0" applyFont="1" applyBorder="1" applyAlignment="1">
      <alignment vertical="center"/>
    </xf>
    <xf numFmtId="0" fontId="29" fillId="0" borderId="0" xfId="62" applyFont="1" applyBorder="1">
      <alignment vertical="center"/>
      <protection/>
    </xf>
    <xf numFmtId="0" fontId="32" fillId="36" borderId="29" xfId="62" applyFont="1" applyFill="1" applyBorder="1" applyAlignment="1">
      <alignment horizontal="left" vertical="center"/>
      <protection/>
    </xf>
    <xf numFmtId="0" fontId="32" fillId="36" borderId="18" xfId="62" applyFont="1" applyFill="1" applyBorder="1">
      <alignment vertical="center"/>
      <protection/>
    </xf>
    <xf numFmtId="0" fontId="29" fillId="0" borderId="15" xfId="62" applyFont="1" applyFill="1" applyBorder="1" applyAlignment="1">
      <alignment vertical="center" shrinkToFit="1"/>
      <protection/>
    </xf>
    <xf numFmtId="0" fontId="29" fillId="0" borderId="0" xfId="0" applyFont="1" applyAlignment="1">
      <alignment vertical="center" shrinkToFit="1"/>
    </xf>
    <xf numFmtId="0" fontId="29" fillId="0" borderId="16" xfId="0" applyFont="1" applyBorder="1" applyAlignment="1">
      <alignment vertical="center" shrinkToFit="1"/>
    </xf>
    <xf numFmtId="0" fontId="0" fillId="40" borderId="10" xfId="0" applyFill="1" applyBorder="1" applyAlignment="1">
      <alignment vertical="center"/>
    </xf>
    <xf numFmtId="0" fontId="0" fillId="40" borderId="11" xfId="0" applyFill="1" applyBorder="1" applyAlignment="1">
      <alignment vertical="center"/>
    </xf>
    <xf numFmtId="0" fontId="0" fillId="40" borderId="15" xfId="0" applyFill="1" applyBorder="1" applyAlignment="1">
      <alignment vertical="center"/>
    </xf>
    <xf numFmtId="0" fontId="0" fillId="40" borderId="0" xfId="0" applyFill="1" applyBorder="1" applyAlignment="1">
      <alignment vertical="center"/>
    </xf>
    <xf numFmtId="0" fontId="0" fillId="40" borderId="16" xfId="0" applyFill="1" applyBorder="1" applyAlignment="1">
      <alignment vertical="center"/>
    </xf>
    <xf numFmtId="0" fontId="0" fillId="40" borderId="12" xfId="0" applyFill="1" applyBorder="1" applyAlignment="1">
      <alignment vertical="center"/>
    </xf>
    <xf numFmtId="0" fontId="0" fillId="40" borderId="13" xfId="0" applyFill="1" applyBorder="1" applyAlignment="1">
      <alignment vertical="center"/>
    </xf>
    <xf numFmtId="0" fontId="0" fillId="40" borderId="14" xfId="0" applyFill="1" applyBorder="1" applyAlignment="1">
      <alignment vertical="center"/>
    </xf>
    <xf numFmtId="0" fontId="0" fillId="40" borderId="18" xfId="0" applyFill="1" applyBorder="1" applyAlignment="1">
      <alignment vertical="center"/>
    </xf>
    <xf numFmtId="0" fontId="0" fillId="40" borderId="27" xfId="0" applyFill="1" applyBorder="1" applyAlignment="1">
      <alignment vertical="center"/>
    </xf>
    <xf numFmtId="0" fontId="0" fillId="40" borderId="29" xfId="0" applyFill="1" applyBorder="1" applyAlignment="1">
      <alignment vertical="center"/>
    </xf>
    <xf numFmtId="0" fontId="22" fillId="41" borderId="17" xfId="0" applyFont="1" applyFill="1" applyBorder="1" applyAlignment="1">
      <alignment vertical="center"/>
    </xf>
    <xf numFmtId="0" fontId="22" fillId="41" borderId="10" xfId="0" applyFont="1" applyFill="1" applyBorder="1" applyAlignment="1">
      <alignment vertical="center"/>
    </xf>
    <xf numFmtId="0" fontId="22" fillId="36" borderId="10" xfId="0" applyFont="1" applyFill="1" applyBorder="1" applyAlignment="1">
      <alignment vertical="center"/>
    </xf>
    <xf numFmtId="0" fontId="22" fillId="40" borderId="10" xfId="0" applyFont="1" applyFill="1" applyBorder="1" applyAlignment="1">
      <alignment vertical="center"/>
    </xf>
    <xf numFmtId="0" fontId="22" fillId="40" borderId="11" xfId="0" applyFont="1" applyFill="1" applyBorder="1" applyAlignment="1">
      <alignment vertical="center"/>
    </xf>
    <xf numFmtId="180" fontId="0" fillId="40" borderId="13" xfId="0" applyNumberFormat="1" applyFill="1" applyBorder="1" applyAlignment="1">
      <alignment vertical="center"/>
    </xf>
    <xf numFmtId="0" fontId="22" fillId="41" borderId="11" xfId="0" applyFont="1" applyFill="1" applyBorder="1" applyAlignment="1">
      <alignment vertical="center"/>
    </xf>
    <xf numFmtId="0" fontId="26" fillId="40" borderId="0" xfId="0" applyFont="1" applyFill="1" applyBorder="1" applyAlignment="1">
      <alignment vertical="center"/>
    </xf>
    <xf numFmtId="0" fontId="26" fillId="40" borderId="13" xfId="0" applyFont="1" applyFill="1" applyBorder="1" applyAlignment="1">
      <alignment vertical="center"/>
    </xf>
    <xf numFmtId="0" fontId="26" fillId="40" borderId="12" xfId="0" applyFont="1" applyFill="1" applyBorder="1" applyAlignment="1">
      <alignment vertical="center"/>
    </xf>
    <xf numFmtId="0" fontId="26" fillId="40" borderId="17" xfId="0" applyFont="1" applyFill="1" applyBorder="1" applyAlignment="1">
      <alignment vertical="center"/>
    </xf>
    <xf numFmtId="0" fontId="0" fillId="40" borderId="13" xfId="0" applyFill="1" applyBorder="1" applyAlignment="1">
      <alignment vertical="center"/>
    </xf>
    <xf numFmtId="0" fontId="0" fillId="40" borderId="14" xfId="0" applyFill="1" applyBorder="1" applyAlignment="1">
      <alignment vertical="center"/>
    </xf>
    <xf numFmtId="0" fontId="26" fillId="40" borderId="15" xfId="0" applyFont="1" applyFill="1" applyBorder="1" applyAlignment="1">
      <alignment vertical="center"/>
    </xf>
    <xf numFmtId="0" fontId="0" fillId="40" borderId="0" xfId="0" applyFill="1" applyBorder="1" applyAlignment="1">
      <alignment vertical="center"/>
    </xf>
    <xf numFmtId="0" fontId="0" fillId="40" borderId="16" xfId="0" applyFill="1" applyBorder="1" applyAlignment="1">
      <alignment vertical="center"/>
    </xf>
    <xf numFmtId="0" fontId="0" fillId="40" borderId="10" xfId="0" applyFill="1" applyBorder="1" applyAlignment="1">
      <alignment vertical="center"/>
    </xf>
    <xf numFmtId="0" fontId="0" fillId="40" borderId="11" xfId="0" applyFill="1" applyBorder="1" applyAlignment="1">
      <alignment vertical="center"/>
    </xf>
    <xf numFmtId="180" fontId="0" fillId="40" borderId="10" xfId="0" applyNumberFormat="1" applyFill="1" applyBorder="1" applyAlignment="1">
      <alignment vertical="center"/>
    </xf>
    <xf numFmtId="0" fontId="22" fillId="40" borderId="0" xfId="0" applyFont="1" applyFill="1" applyBorder="1" applyAlignment="1">
      <alignment vertical="center"/>
    </xf>
    <xf numFmtId="0" fontId="22" fillId="36" borderId="11" xfId="0" applyFont="1" applyFill="1" applyBorder="1" applyAlignment="1">
      <alignment vertical="center"/>
    </xf>
    <xf numFmtId="0" fontId="22" fillId="36" borderId="17" xfId="0" applyFont="1" applyFill="1" applyBorder="1" applyAlignment="1">
      <alignment vertical="center"/>
    </xf>
    <xf numFmtId="0" fontId="22" fillId="40" borderId="17" xfId="0" applyFont="1" applyFill="1" applyBorder="1" applyAlignment="1">
      <alignment vertical="center"/>
    </xf>
    <xf numFmtId="0" fontId="26" fillId="37" borderId="10" xfId="0" applyFont="1" applyFill="1" applyBorder="1" applyAlignment="1">
      <alignment horizontal="center" vertical="center"/>
    </xf>
    <xf numFmtId="0" fontId="7" fillId="0" borderId="15" xfId="0" applyFont="1" applyFill="1" applyBorder="1" applyAlignment="1" applyProtection="1">
      <alignment horizontal="center" vertical="center"/>
      <protection locked="0"/>
    </xf>
    <xf numFmtId="180" fontId="0" fillId="0" borderId="16" xfId="0" applyNumberFormat="1" applyBorder="1" applyAlignment="1">
      <alignment horizontal="center" vertical="center"/>
    </xf>
    <xf numFmtId="180" fontId="0" fillId="40" borderId="0" xfId="0" applyNumberFormat="1" applyFill="1" applyBorder="1" applyAlignment="1">
      <alignment vertical="center"/>
    </xf>
    <xf numFmtId="0" fontId="0" fillId="40" borderId="0" xfId="0" applyFill="1" applyBorder="1" applyAlignment="1">
      <alignment horizontal="center" vertical="center"/>
    </xf>
    <xf numFmtId="0" fontId="26" fillId="40" borderId="10" xfId="0" applyFont="1" applyFill="1" applyBorder="1" applyAlignment="1">
      <alignment vertical="center"/>
    </xf>
    <xf numFmtId="0" fontId="78" fillId="41" borderId="29" xfId="0" applyFont="1" applyFill="1" applyBorder="1" applyAlignment="1">
      <alignment vertical="center"/>
    </xf>
    <xf numFmtId="0" fontId="78" fillId="41" borderId="18" xfId="0" applyFont="1" applyFill="1" applyBorder="1" applyAlignment="1">
      <alignment vertical="center"/>
    </xf>
    <xf numFmtId="0" fontId="78" fillId="41" borderId="27" xfId="0" applyFont="1" applyFill="1" applyBorder="1" applyAlignment="1">
      <alignment vertical="center"/>
    </xf>
    <xf numFmtId="0" fontId="3" fillId="0" borderId="0" xfId="0" applyFont="1" applyBorder="1" applyAlignment="1">
      <alignment vertical="center"/>
    </xf>
    <xf numFmtId="0" fontId="2" fillId="40" borderId="0" xfId="0" applyFont="1" applyFill="1" applyBorder="1" applyAlignment="1">
      <alignment vertical="center"/>
    </xf>
    <xf numFmtId="0" fontId="2" fillId="40" borderId="0" xfId="0" applyFont="1" applyFill="1" applyBorder="1" applyAlignment="1">
      <alignment vertical="center"/>
    </xf>
    <xf numFmtId="0" fontId="2" fillId="40" borderId="10" xfId="0" applyFont="1" applyFill="1" applyBorder="1" applyAlignment="1">
      <alignment vertical="center"/>
    </xf>
    <xf numFmtId="0" fontId="2" fillId="40" borderId="10" xfId="0" applyFont="1" applyFill="1" applyBorder="1" applyAlignment="1">
      <alignment vertical="center"/>
    </xf>
    <xf numFmtId="0" fontId="2" fillId="40" borderId="13" xfId="0" applyFont="1" applyFill="1" applyBorder="1" applyAlignment="1">
      <alignment vertical="center"/>
    </xf>
    <xf numFmtId="0" fontId="2" fillId="40" borderId="13" xfId="0" applyFont="1" applyFill="1" applyBorder="1" applyAlignment="1">
      <alignment vertical="center"/>
    </xf>
    <xf numFmtId="0" fontId="22" fillId="40" borderId="16" xfId="0" applyFont="1" applyFill="1" applyBorder="1" applyAlignment="1">
      <alignment vertical="center"/>
    </xf>
    <xf numFmtId="0" fontId="0" fillId="40" borderId="0" xfId="0" applyFill="1" applyBorder="1" applyAlignment="1">
      <alignment horizontal="right" vertical="center"/>
    </xf>
    <xf numFmtId="0" fontId="0" fillId="40" borderId="13" xfId="0" applyFill="1" applyBorder="1" applyAlignment="1">
      <alignment horizontal="right" vertical="center"/>
    </xf>
    <xf numFmtId="0" fontId="0" fillId="40" borderId="13" xfId="0" applyFill="1" applyBorder="1" applyAlignment="1">
      <alignment horizontal="center" vertical="center"/>
    </xf>
    <xf numFmtId="0" fontId="78" fillId="41" borderId="15" xfId="0" applyFont="1" applyFill="1" applyBorder="1" applyAlignment="1">
      <alignment vertical="center"/>
    </xf>
    <xf numFmtId="0" fontId="78" fillId="41" borderId="0" xfId="0" applyFont="1" applyFill="1" applyBorder="1" applyAlignment="1">
      <alignment vertical="center"/>
    </xf>
    <xf numFmtId="0" fontId="78" fillId="41" borderId="16" xfId="0" applyFont="1" applyFill="1" applyBorder="1" applyAlignment="1">
      <alignment vertical="center"/>
    </xf>
    <xf numFmtId="0" fontId="78" fillId="41" borderId="12" xfId="0" applyFont="1" applyFill="1" applyBorder="1" applyAlignment="1">
      <alignment vertical="center"/>
    </xf>
    <xf numFmtId="0" fontId="78" fillId="41" borderId="13" xfId="0" applyFont="1" applyFill="1" applyBorder="1" applyAlignment="1">
      <alignment vertical="center"/>
    </xf>
    <xf numFmtId="0" fontId="78" fillId="41" borderId="14" xfId="0" applyFont="1" applyFill="1" applyBorder="1" applyAlignment="1">
      <alignment vertical="center"/>
    </xf>
    <xf numFmtId="0" fontId="78" fillId="41" borderId="17" xfId="0" applyFont="1" applyFill="1" applyBorder="1" applyAlignment="1">
      <alignment vertical="center"/>
    </xf>
    <xf numFmtId="0" fontId="78" fillId="41" borderId="10" xfId="0" applyFont="1" applyFill="1" applyBorder="1" applyAlignment="1">
      <alignment vertical="center"/>
    </xf>
    <xf numFmtId="0" fontId="78" fillId="41" borderId="11" xfId="0" applyFont="1" applyFill="1" applyBorder="1" applyAlignment="1">
      <alignment vertical="center"/>
    </xf>
    <xf numFmtId="0" fontId="78" fillId="41" borderId="12" xfId="0" applyFont="1" applyFill="1" applyBorder="1" applyAlignment="1">
      <alignment vertical="center"/>
    </xf>
    <xf numFmtId="0" fontId="78" fillId="41" borderId="13" xfId="0" applyFont="1" applyFill="1" applyBorder="1" applyAlignment="1">
      <alignment vertical="center"/>
    </xf>
    <xf numFmtId="0" fontId="78" fillId="41" borderId="14" xfId="0" applyFont="1" applyFill="1" applyBorder="1" applyAlignment="1">
      <alignment vertical="center"/>
    </xf>
    <xf numFmtId="0" fontId="29" fillId="40" borderId="15" xfId="62" applyFont="1" applyFill="1" applyBorder="1">
      <alignment vertical="center"/>
      <protection/>
    </xf>
    <xf numFmtId="0" fontId="29" fillId="40" borderId="0" xfId="62" applyFont="1" applyFill="1" applyBorder="1">
      <alignment vertical="center"/>
      <protection/>
    </xf>
    <xf numFmtId="0" fontId="32" fillId="40" borderId="10" xfId="62" applyFont="1" applyFill="1" applyBorder="1">
      <alignment vertical="center"/>
      <protection/>
    </xf>
    <xf numFmtId="0" fontId="32" fillId="40" borderId="11" xfId="62" applyFont="1" applyFill="1" applyBorder="1">
      <alignment vertical="center"/>
      <protection/>
    </xf>
    <xf numFmtId="0" fontId="29" fillId="40" borderId="12" xfId="62" applyFont="1" applyFill="1" applyBorder="1">
      <alignment vertical="center"/>
      <protection/>
    </xf>
    <xf numFmtId="0" fontId="29" fillId="40" borderId="13" xfId="62" applyFont="1" applyFill="1" applyBorder="1">
      <alignment vertical="center"/>
      <protection/>
    </xf>
    <xf numFmtId="0" fontId="29" fillId="40" borderId="17" xfId="62" applyFont="1" applyFill="1" applyBorder="1" applyAlignment="1">
      <alignment horizontal="right" vertical="center"/>
      <protection/>
    </xf>
    <xf numFmtId="0" fontId="29" fillId="40" borderId="10" xfId="62" applyFont="1" applyFill="1" applyBorder="1">
      <alignment vertical="center"/>
      <protection/>
    </xf>
    <xf numFmtId="0" fontId="29" fillId="40" borderId="15" xfId="62" applyFont="1" applyFill="1" applyBorder="1" applyAlignment="1">
      <alignment horizontal="right" vertical="center"/>
      <protection/>
    </xf>
    <xf numFmtId="0" fontId="29" fillId="40" borderId="0" xfId="62" applyFont="1" applyFill="1" applyBorder="1" applyAlignment="1">
      <alignment horizontal="right" vertical="center"/>
      <protection/>
    </xf>
    <xf numFmtId="0" fontId="29" fillId="40" borderId="13" xfId="62" applyFont="1" applyFill="1" applyBorder="1" applyAlignment="1">
      <alignment horizontal="right" vertical="center"/>
      <protection/>
    </xf>
    <xf numFmtId="0" fontId="79" fillId="41" borderId="29" xfId="62" applyFont="1" applyFill="1" applyBorder="1">
      <alignment vertical="center"/>
      <protection/>
    </xf>
    <xf numFmtId="0" fontId="79" fillId="41" borderId="18" xfId="62" applyFont="1" applyFill="1" applyBorder="1">
      <alignment vertical="center"/>
      <protection/>
    </xf>
    <xf numFmtId="0" fontId="79" fillId="41" borderId="27" xfId="62" applyFont="1" applyFill="1" applyBorder="1">
      <alignment vertical="center"/>
      <protection/>
    </xf>
    <xf numFmtId="0" fontId="0" fillId="0" borderId="47" xfId="0" applyFill="1" applyBorder="1" applyAlignment="1" applyProtection="1">
      <alignment vertical="center"/>
      <protection locked="0"/>
    </xf>
    <xf numFmtId="0" fontId="0" fillId="33" borderId="0" xfId="0" applyFill="1" applyAlignment="1" applyProtection="1">
      <alignment vertical="center"/>
      <protection locked="0"/>
    </xf>
    <xf numFmtId="0" fontId="0" fillId="33" borderId="0" xfId="0" applyFill="1" applyAlignment="1" applyProtection="1">
      <alignment vertical="center" shrinkToFit="1"/>
      <protection locked="0"/>
    </xf>
    <xf numFmtId="0" fontId="0" fillId="35"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39"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61" applyFont="1" applyAlignment="1">
      <alignment vertical="center"/>
      <protection/>
    </xf>
    <xf numFmtId="0" fontId="0" fillId="0" borderId="16" xfId="0" applyFont="1" applyFill="1" applyBorder="1" applyAlignment="1">
      <alignment horizontal="center"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7" xfId="0" applyNumberFormat="1" applyFill="1" applyBorder="1" applyAlignment="1" applyProtection="1">
      <alignment vertical="center"/>
      <protection locked="0"/>
    </xf>
    <xf numFmtId="0" fontId="0" fillId="0" borderId="50" xfId="0" applyNumberFormat="1"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7" fillId="0" borderId="2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40" borderId="0" xfId="0" applyFill="1" applyBorder="1" applyAlignment="1">
      <alignment horizontal="center" vertical="center"/>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49" fontId="0" fillId="0" borderId="49" xfId="0" applyNumberFormat="1" applyFill="1" applyBorder="1" applyAlignment="1" applyProtection="1">
      <alignment horizontal="center" vertical="center"/>
      <protection locked="0"/>
    </xf>
    <xf numFmtId="49" fontId="0" fillId="0" borderId="37" xfId="0" applyNumberFormat="1" applyFill="1" applyBorder="1" applyAlignment="1" applyProtection="1">
      <alignment horizontal="center" vertical="center"/>
      <protection locked="0"/>
    </xf>
    <xf numFmtId="49" fontId="0" fillId="0" borderId="50" xfId="0" applyNumberFormat="1" applyFill="1" applyBorder="1" applyAlignment="1" applyProtection="1">
      <alignment horizontal="center" vertical="center"/>
      <protection locked="0"/>
    </xf>
    <xf numFmtId="49" fontId="0" fillId="0" borderId="49" xfId="0" applyNumberFormat="1" applyFill="1" applyBorder="1" applyAlignment="1" applyProtection="1">
      <alignment vertical="center"/>
      <protection locked="0"/>
    </xf>
    <xf numFmtId="49" fontId="0" fillId="0" borderId="50" xfId="0" applyNumberFormat="1" applyFill="1" applyBorder="1" applyAlignment="1" applyProtection="1">
      <alignment vertical="center"/>
      <protection locked="0"/>
    </xf>
    <xf numFmtId="0" fontId="3" fillId="0" borderId="0" xfId="0" applyFont="1" applyBorder="1" applyAlignment="1">
      <alignment horizontal="justify" vertical="top" wrapText="1"/>
    </xf>
    <xf numFmtId="0" fontId="3" fillId="0" borderId="0" xfId="0" applyFont="1" applyAlignment="1">
      <alignment horizontal="justify" vertical="center" wrapText="1"/>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7" fillId="0" borderId="17"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7" fillId="0" borderId="29" xfId="0" applyFont="1" applyFill="1" applyBorder="1" applyAlignment="1" applyProtection="1">
      <alignment horizontal="distributed" vertical="center"/>
      <protection locked="0"/>
    </xf>
    <xf numFmtId="0" fontId="7" fillId="0" borderId="18" xfId="0" applyFont="1" applyFill="1" applyBorder="1" applyAlignment="1" applyProtection="1">
      <alignment horizontal="distributed" vertical="center"/>
      <protection locked="0"/>
    </xf>
    <xf numFmtId="0" fontId="0" fillId="0" borderId="18" xfId="0" applyBorder="1" applyAlignment="1">
      <alignment horizontal="distributed" vertical="center"/>
    </xf>
    <xf numFmtId="0" fontId="0" fillId="0" borderId="27" xfId="0" applyBorder="1" applyAlignment="1">
      <alignment horizontal="distributed" vertical="center"/>
    </xf>
    <xf numFmtId="0" fontId="0" fillId="0" borderId="51" xfId="0" applyNumberFormat="1" applyFill="1" applyBorder="1" applyAlignment="1" applyProtection="1">
      <alignment horizontal="center" vertical="center"/>
      <protection locked="0"/>
    </xf>
    <xf numFmtId="0" fontId="0" fillId="0" borderId="38" xfId="0" applyNumberFormat="1" applyFill="1" applyBorder="1" applyAlignment="1" applyProtection="1">
      <alignment horizontal="center" vertical="center"/>
      <protection locked="0"/>
    </xf>
    <xf numFmtId="0" fontId="0" fillId="0" borderId="52" xfId="0" applyNumberFormat="1" applyFill="1" applyBorder="1" applyAlignment="1" applyProtection="1">
      <alignment horizontal="center" vertical="center"/>
      <protection locked="0"/>
    </xf>
    <xf numFmtId="0" fontId="0" fillId="0" borderId="51" xfId="0" applyNumberFormat="1" applyFill="1" applyBorder="1" applyAlignment="1" applyProtection="1">
      <alignment vertical="center"/>
      <protection locked="0"/>
    </xf>
    <xf numFmtId="0" fontId="0" fillId="0" borderId="52" xfId="0" applyNumberFormat="1" applyFill="1" applyBorder="1" applyAlignment="1" applyProtection="1">
      <alignment vertical="center"/>
      <protection locked="0"/>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0" fillId="0" borderId="29" xfId="0" applyFont="1" applyFill="1"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3" fillId="0" borderId="0" xfId="0" applyFont="1" applyFill="1" applyBorder="1" applyAlignment="1">
      <alignment horizontal="center" vertical="center" wrapText="1"/>
    </xf>
    <xf numFmtId="0" fontId="7" fillId="0" borderId="2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0" borderId="10" xfId="0" applyFont="1" applyFill="1" applyBorder="1" applyAlignment="1" applyProtection="1">
      <alignment horizontal="left"/>
      <protection locked="0"/>
    </xf>
    <xf numFmtId="0" fontId="0" fillId="0" borderId="10" xfId="0" applyBorder="1" applyAlignment="1">
      <alignment horizontal="left"/>
    </xf>
    <xf numFmtId="0" fontId="0" fillId="0" borderId="13" xfId="0" applyBorder="1" applyAlignment="1">
      <alignment horizontal="left"/>
    </xf>
    <xf numFmtId="0" fontId="0" fillId="0" borderId="0" xfId="0" applyFont="1" applyBorder="1" applyAlignment="1">
      <alignment horizontal="left"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3" fillId="0" borderId="0" xfId="0" applyFont="1" applyBorder="1" applyAlignment="1">
      <alignment horizontal="center" vertical="center"/>
    </xf>
    <xf numFmtId="0" fontId="19" fillId="0" borderId="0" xfId="0" applyFont="1" applyFill="1" applyBorder="1" applyAlignment="1">
      <alignment vertical="center" wrapText="1"/>
    </xf>
    <xf numFmtId="0" fontId="19" fillId="0" borderId="16" xfId="0" applyFont="1" applyFill="1" applyBorder="1" applyAlignment="1">
      <alignment vertical="center" wrapText="1"/>
    </xf>
    <xf numFmtId="0" fontId="19" fillId="0" borderId="0" xfId="0" applyFont="1" applyBorder="1" applyAlignment="1">
      <alignment vertical="center" wrapText="1"/>
    </xf>
    <xf numFmtId="0" fontId="19" fillId="0" borderId="16" xfId="0" applyFont="1" applyBorder="1" applyAlignment="1">
      <alignment vertical="center" wrapText="1"/>
    </xf>
    <xf numFmtId="0" fontId="0" fillId="0" borderId="0" xfId="0" applyFill="1" applyBorder="1" applyAlignment="1">
      <alignment horizontal="left" vertical="center" wrapText="1"/>
    </xf>
    <xf numFmtId="0" fontId="0" fillId="0" borderId="16" xfId="0" applyFill="1" applyBorder="1" applyAlignment="1">
      <alignment horizontal="left" vertical="center" wrapText="1"/>
    </xf>
    <xf numFmtId="0" fontId="0" fillId="0" borderId="0" xfId="0" applyFill="1" applyBorder="1" applyAlignment="1">
      <alignment horizontal="left" vertical="top" wrapText="1"/>
    </xf>
    <xf numFmtId="0" fontId="0" fillId="0" borderId="16" xfId="0" applyFill="1" applyBorder="1" applyAlignment="1">
      <alignment horizontal="left" vertical="top" wrapText="1"/>
    </xf>
    <xf numFmtId="0" fontId="7" fillId="0" borderId="13" xfId="0" applyFont="1" applyFill="1" applyBorder="1" applyAlignment="1" applyProtection="1">
      <alignment horizontal="right"/>
      <protection locked="0"/>
    </xf>
    <xf numFmtId="0" fontId="6" fillId="0" borderId="10" xfId="0" applyFont="1" applyFill="1" applyBorder="1" applyAlignment="1" applyProtection="1">
      <alignment horizontal="center" shrinkToFit="1"/>
      <protection locked="0"/>
    </xf>
    <xf numFmtId="0" fontId="6" fillId="0" borderId="1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top" wrapText="1" shrinkToFit="1"/>
    </xf>
    <xf numFmtId="0" fontId="0" fillId="0" borderId="0" xfId="0" applyAlignment="1">
      <alignment vertical="top" shrinkToFit="1"/>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Border="1" applyAlignment="1">
      <alignment vertical="center"/>
    </xf>
    <xf numFmtId="0" fontId="0" fillId="0" borderId="27" xfId="0" applyBorder="1" applyAlignment="1">
      <alignment vertical="center"/>
    </xf>
    <xf numFmtId="0" fontId="26" fillId="37" borderId="15" xfId="0" applyFont="1" applyFill="1" applyBorder="1" applyAlignment="1">
      <alignment vertical="center" shrinkToFit="1"/>
    </xf>
    <xf numFmtId="0" fontId="26" fillId="37" borderId="0" xfId="0" applyFont="1" applyFill="1" applyAlignment="1">
      <alignment vertical="center" shrinkToFit="1"/>
    </xf>
    <xf numFmtId="0" fontId="26" fillId="37" borderId="16" xfId="0" applyFont="1" applyFill="1"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7" fillId="0" borderId="39"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51"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7" fillId="0" borderId="29"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0" fontId="7" fillId="0" borderId="27" xfId="0" applyFont="1" applyFill="1" applyBorder="1" applyAlignment="1" applyProtection="1">
      <alignment vertical="center" shrinkToFit="1"/>
      <protection locked="0"/>
    </xf>
    <xf numFmtId="0" fontId="7" fillId="0" borderId="27" xfId="0" applyFont="1" applyFill="1" applyBorder="1" applyAlignment="1" applyProtection="1">
      <alignment horizontal="distributed" vertical="center"/>
      <protection locked="0"/>
    </xf>
    <xf numFmtId="0" fontId="6" fillId="0" borderId="17" xfId="0" applyNumberFormat="1" applyFont="1" applyFill="1" applyBorder="1" applyAlignment="1" applyProtection="1">
      <alignment horizontal="distributed" vertical="center"/>
      <protection locked="0"/>
    </xf>
    <xf numFmtId="0" fontId="6" fillId="0" borderId="10" xfId="0" applyNumberFormat="1" applyFont="1" applyFill="1" applyBorder="1" applyAlignment="1" applyProtection="1">
      <alignment horizontal="distributed" vertical="center"/>
      <protection locked="0"/>
    </xf>
    <xf numFmtId="0" fontId="6" fillId="0" borderId="11" xfId="0" applyNumberFormat="1" applyFont="1" applyFill="1" applyBorder="1" applyAlignment="1" applyProtection="1">
      <alignment horizontal="distributed" vertical="center"/>
      <protection locked="0"/>
    </xf>
    <xf numFmtId="0" fontId="6" fillId="0" borderId="15" xfId="0" applyNumberFormat="1" applyFont="1" applyFill="1" applyBorder="1" applyAlignment="1" applyProtection="1">
      <alignment horizontal="distributed" vertical="center"/>
      <protection locked="0"/>
    </xf>
    <xf numFmtId="0" fontId="6" fillId="0" borderId="0" xfId="0" applyNumberFormat="1" applyFont="1" applyFill="1" applyBorder="1" applyAlignment="1" applyProtection="1">
      <alignment horizontal="distributed" vertical="center"/>
      <protection locked="0"/>
    </xf>
    <xf numFmtId="0" fontId="6" fillId="0" borderId="16" xfId="0" applyNumberFormat="1" applyFont="1" applyFill="1" applyBorder="1" applyAlignment="1" applyProtection="1">
      <alignment horizontal="distributed" vertical="center"/>
      <protection locked="0"/>
    </xf>
    <xf numFmtId="0" fontId="6" fillId="0" borderId="12" xfId="0" applyNumberFormat="1" applyFont="1" applyFill="1" applyBorder="1" applyAlignment="1" applyProtection="1">
      <alignment horizontal="distributed" vertical="center"/>
      <protection locked="0"/>
    </xf>
    <xf numFmtId="0" fontId="6" fillId="0" borderId="13" xfId="0" applyNumberFormat="1" applyFont="1" applyFill="1" applyBorder="1" applyAlignment="1" applyProtection="1">
      <alignment horizontal="distributed" vertical="center"/>
      <protection locked="0"/>
    </xf>
    <xf numFmtId="0" fontId="6" fillId="0" borderId="14" xfId="0" applyNumberFormat="1" applyFont="1" applyFill="1" applyBorder="1" applyAlignment="1" applyProtection="1">
      <alignment horizontal="distributed" vertical="center"/>
      <protection locked="0"/>
    </xf>
    <xf numFmtId="0" fontId="0" fillId="0" borderId="0" xfId="0" applyFill="1" applyBorder="1" applyAlignment="1">
      <alignment horizontal="center" vertical="center"/>
    </xf>
    <xf numFmtId="0" fontId="8" fillId="0" borderId="10" xfId="0" applyFont="1" applyBorder="1" applyAlignment="1">
      <alignment horizontal="center" vertical="center"/>
    </xf>
    <xf numFmtId="0" fontId="0" fillId="0" borderId="17"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0" fillId="0" borderId="16" xfId="0" applyFill="1" applyBorder="1" applyAlignment="1">
      <alignment vertical="center"/>
    </xf>
    <xf numFmtId="184" fontId="0" fillId="0" borderId="17" xfId="0" applyNumberFormat="1" applyFill="1" applyBorder="1" applyAlignment="1">
      <alignment horizontal="center" vertical="center"/>
    </xf>
    <xf numFmtId="184" fontId="0" fillId="0" borderId="10" xfId="0" applyNumberFormat="1" applyFill="1" applyBorder="1" applyAlignment="1">
      <alignment horizontal="center" vertical="center"/>
    </xf>
    <xf numFmtId="184" fontId="0" fillId="0" borderId="11" xfId="0" applyNumberFormat="1" applyFill="1" applyBorder="1" applyAlignment="1">
      <alignment horizontal="center" vertical="center"/>
    </xf>
    <xf numFmtId="184" fontId="0" fillId="0" borderId="15" xfId="0" applyNumberFormat="1" applyFill="1" applyBorder="1" applyAlignment="1">
      <alignment horizontal="center" vertical="center"/>
    </xf>
    <xf numFmtId="184" fontId="0" fillId="0" borderId="0" xfId="0" applyNumberFormat="1" applyFill="1" applyBorder="1" applyAlignment="1">
      <alignment horizontal="center" vertical="center"/>
    </xf>
    <xf numFmtId="184" fontId="0" fillId="0" borderId="16" xfId="0" applyNumberFormat="1" applyFill="1" applyBorder="1" applyAlignment="1">
      <alignment horizontal="center" vertical="center"/>
    </xf>
    <xf numFmtId="184" fontId="0" fillId="0" borderId="12" xfId="0" applyNumberFormat="1" applyFill="1" applyBorder="1" applyAlignment="1">
      <alignment horizontal="center" vertical="center"/>
    </xf>
    <xf numFmtId="184" fontId="0" fillId="0" borderId="13" xfId="0" applyNumberFormat="1" applyFill="1" applyBorder="1" applyAlignment="1">
      <alignment horizontal="center" vertical="center"/>
    </xf>
    <xf numFmtId="184" fontId="0" fillId="0" borderId="14" xfId="0" applyNumberForma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lignment horizontal="left" vertical="center" shrinkToFit="1"/>
    </xf>
    <xf numFmtId="0" fontId="7" fillId="0" borderId="29"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0" fillId="0" borderId="15" xfId="0" applyFill="1" applyBorder="1" applyAlignment="1">
      <alignment horizontal="center" vertical="center" wrapText="1" shrinkToFit="1"/>
    </xf>
    <xf numFmtId="0" fontId="0" fillId="0" borderId="0" xfId="0" applyFill="1" applyBorder="1" applyAlignment="1">
      <alignment horizontal="center" vertical="center" shrinkToFit="1"/>
    </xf>
    <xf numFmtId="0" fontId="0" fillId="0" borderId="15" xfId="0" applyFill="1" applyBorder="1" applyAlignment="1">
      <alignment horizontal="center" vertical="center" shrinkToFit="1"/>
    </xf>
    <xf numFmtId="0" fontId="6" fillId="0" borderId="17"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0" fillId="0" borderId="17"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5" xfId="0" applyFill="1" applyBorder="1" applyAlignment="1">
      <alignment horizontal="center" vertical="top" shrinkToFit="1"/>
    </xf>
    <xf numFmtId="0" fontId="0" fillId="0" borderId="0" xfId="0" applyFill="1" applyBorder="1" applyAlignment="1">
      <alignment horizontal="center" vertical="top" shrinkToFit="1"/>
    </xf>
    <xf numFmtId="0" fontId="0" fillId="0" borderId="16" xfId="0" applyFill="1" applyBorder="1" applyAlignment="1">
      <alignment horizontal="center" vertical="top" shrinkToFit="1"/>
    </xf>
    <xf numFmtId="0" fontId="0" fillId="0" borderId="20" xfId="0" applyFont="1" applyFill="1" applyBorder="1" applyAlignment="1" applyProtection="1">
      <alignment horizontal="left" shrinkToFit="1"/>
      <protection locked="0"/>
    </xf>
    <xf numFmtId="0" fontId="0" fillId="0" borderId="13" xfId="0" applyFont="1" applyFill="1" applyBorder="1" applyAlignment="1" applyProtection="1">
      <alignment horizontal="left" shrinkToFit="1"/>
      <protection locked="0"/>
    </xf>
    <xf numFmtId="0" fontId="0" fillId="0" borderId="20" xfId="0" applyBorder="1" applyAlignment="1">
      <alignment horizontal="left"/>
    </xf>
    <xf numFmtId="0" fontId="0" fillId="0" borderId="17" xfId="0" applyBorder="1" applyAlignment="1">
      <alignment horizontal="center" vertical="center"/>
    </xf>
    <xf numFmtId="0" fontId="0" fillId="35" borderId="0" xfId="0" applyFill="1" applyBorder="1" applyAlignment="1">
      <alignment vertical="center" shrinkToFit="1"/>
    </xf>
    <xf numFmtId="0" fontId="0" fillId="35" borderId="16" xfId="0" applyFill="1" applyBorder="1" applyAlignment="1">
      <alignment vertical="center" shrinkToFi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184" fontId="0" fillId="0" borderId="49" xfId="0" applyNumberFormat="1" applyFill="1" applyBorder="1" applyAlignment="1" applyProtection="1">
      <alignment vertical="center"/>
      <protection locked="0"/>
    </xf>
    <xf numFmtId="184" fontId="0" fillId="0" borderId="37" xfId="0" applyNumberFormat="1" applyFill="1" applyBorder="1" applyAlignment="1" applyProtection="1">
      <alignment vertical="center"/>
      <protection locked="0"/>
    </xf>
    <xf numFmtId="184" fontId="0" fillId="0" borderId="50" xfId="0" applyNumberFormat="1" applyFill="1" applyBorder="1" applyAlignment="1" applyProtection="1">
      <alignment vertical="center"/>
      <protection locked="0"/>
    </xf>
    <xf numFmtId="0" fontId="0" fillId="0" borderId="16" xfId="0" applyFont="1" applyBorder="1" applyAlignment="1">
      <alignment horizontal="left" vertical="center" wrapText="1"/>
    </xf>
    <xf numFmtId="0" fontId="0" fillId="0" borderId="28" xfId="0" applyFill="1" applyBorder="1" applyAlignment="1">
      <alignment horizontal="center" vertical="center"/>
    </xf>
    <xf numFmtId="0" fontId="0" fillId="0" borderId="13" xfId="0" applyFill="1" applyBorder="1" applyAlignment="1">
      <alignment horizontal="center" vertical="center" shrinkToFit="1"/>
    </xf>
    <xf numFmtId="0" fontId="0" fillId="0" borderId="13" xfId="0" applyFill="1" applyBorder="1" applyAlignment="1" applyProtection="1">
      <alignment vertical="center" shrinkToFit="1"/>
      <protection locked="0"/>
    </xf>
    <xf numFmtId="0" fontId="7" fillId="0" borderId="2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181" fontId="7" fillId="0" borderId="29" xfId="0" applyNumberFormat="1" applyFont="1" applyFill="1" applyBorder="1" applyAlignment="1" applyProtection="1">
      <alignment horizontal="center" vertical="center"/>
      <protection/>
    </xf>
    <xf numFmtId="181" fontId="7" fillId="0" borderId="18" xfId="0" applyNumberFormat="1" applyFont="1" applyFill="1" applyBorder="1" applyAlignment="1" applyProtection="1">
      <alignment horizontal="center" vertical="center"/>
      <protection/>
    </xf>
    <xf numFmtId="181" fontId="7" fillId="0" borderId="27" xfId="0" applyNumberFormat="1"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180" fontId="0" fillId="0" borderId="29" xfId="0" applyNumberFormat="1"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0" borderId="29" xfId="0" applyFill="1" applyBorder="1" applyAlignment="1">
      <alignment horizontal="center" vertical="center"/>
    </xf>
    <xf numFmtId="0" fontId="0" fillId="0" borderId="18"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wrapText="1"/>
    </xf>
    <xf numFmtId="0" fontId="0" fillId="0" borderId="30" xfId="0" applyFill="1" applyBorder="1" applyAlignment="1">
      <alignment horizontal="center" vertical="center"/>
    </xf>
    <xf numFmtId="0" fontId="0" fillId="0" borderId="39" xfId="0" applyFill="1" applyBorder="1" applyAlignment="1">
      <alignment horizontal="center" vertical="center"/>
    </xf>
    <xf numFmtId="0" fontId="0" fillId="0" borderId="31" xfId="0" applyFill="1" applyBorder="1" applyAlignment="1">
      <alignment horizontal="center"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15" xfId="0" applyFill="1" applyBorder="1" applyAlignment="1">
      <alignment horizontal="left" vertical="center" wrapText="1"/>
    </xf>
    <xf numFmtId="0" fontId="0" fillId="0" borderId="0" xfId="0" applyFill="1" applyBorder="1" applyAlignment="1">
      <alignment vertical="top" wrapText="1"/>
    </xf>
    <xf numFmtId="0" fontId="0" fillId="0" borderId="0" xfId="0" applyFill="1" applyAlignment="1">
      <alignment vertical="top" wrapText="1"/>
    </xf>
    <xf numFmtId="0" fontId="0" fillId="0" borderId="18" xfId="0" applyBorder="1" applyAlignment="1">
      <alignment horizontal="center" vertical="center" shrinkToFit="1"/>
    </xf>
    <xf numFmtId="0" fontId="15" fillId="0" borderId="0" xfId="0" applyFont="1" applyFill="1" applyBorder="1" applyAlignment="1">
      <alignment horizontal="left" vertical="center" wrapText="1"/>
    </xf>
    <xf numFmtId="0" fontId="0" fillId="0" borderId="18" xfId="0" applyFont="1" applyFill="1" applyBorder="1" applyAlignment="1" applyProtection="1">
      <alignment horizontal="center" vertical="center"/>
      <protection locked="0"/>
    </xf>
    <xf numFmtId="0" fontId="0" fillId="0" borderId="56" xfId="0" applyFill="1" applyBorder="1" applyAlignment="1">
      <alignment horizontal="center" vertical="center"/>
    </xf>
    <xf numFmtId="181" fontId="7" fillId="0" borderId="57" xfId="0" applyNumberFormat="1" applyFont="1" applyFill="1" applyBorder="1" applyAlignment="1">
      <alignment horizontal="center" vertical="center"/>
    </xf>
    <xf numFmtId="181" fontId="7" fillId="0" borderId="58" xfId="0" applyNumberFormat="1" applyFont="1" applyFill="1" applyBorder="1" applyAlignment="1">
      <alignment horizontal="center" vertical="center"/>
    </xf>
    <xf numFmtId="181" fontId="7" fillId="0" borderId="59" xfId="0" applyNumberFormat="1" applyFont="1" applyFill="1" applyBorder="1" applyAlignment="1">
      <alignment horizontal="center" vertical="center"/>
    </xf>
    <xf numFmtId="0" fontId="0" fillId="0" borderId="60"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5" borderId="15" xfId="0" applyFill="1" applyBorder="1" applyAlignment="1">
      <alignment horizontal="center" vertical="center"/>
    </xf>
    <xf numFmtId="0" fontId="26" fillId="37" borderId="15" xfId="0" applyFont="1" applyFill="1" applyBorder="1" applyAlignment="1">
      <alignment vertical="center"/>
    </xf>
    <xf numFmtId="0" fontId="26" fillId="37" borderId="0" xfId="0" applyFont="1" applyFill="1" applyBorder="1" applyAlignment="1">
      <alignment vertical="center"/>
    </xf>
    <xf numFmtId="0" fontId="26" fillId="37" borderId="12" xfId="0" applyFont="1" applyFill="1" applyBorder="1" applyAlignment="1">
      <alignment vertical="center"/>
    </xf>
    <xf numFmtId="0" fontId="26" fillId="37" borderId="13" xfId="0" applyFont="1" applyFill="1" applyBorder="1" applyAlignment="1">
      <alignment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0" fillId="0" borderId="61" xfId="0" applyBorder="1" applyAlignment="1" applyProtection="1">
      <alignment vertical="center"/>
      <protection locked="0"/>
    </xf>
    <xf numFmtId="0" fontId="0" fillId="0" borderId="62" xfId="0" applyBorder="1" applyAlignment="1" applyProtection="1">
      <alignment vertical="center"/>
      <protection locked="0"/>
    </xf>
    <xf numFmtId="0" fontId="0" fillId="40" borderId="0" xfId="0" applyFill="1" applyBorder="1" applyAlignment="1">
      <alignment vertical="center"/>
    </xf>
    <xf numFmtId="180" fontId="0" fillId="0" borderId="60" xfId="0" applyNumberFormat="1" applyFill="1" applyBorder="1" applyAlignment="1" applyProtection="1">
      <alignment vertical="center"/>
      <protection locked="0"/>
    </xf>
    <xf numFmtId="180" fontId="0" fillId="0" borderId="61" xfId="0" applyNumberFormat="1" applyBorder="1" applyAlignment="1" applyProtection="1">
      <alignment vertical="center"/>
      <protection locked="0"/>
    </xf>
    <xf numFmtId="180" fontId="0" fillId="0" borderId="62" xfId="0" applyNumberFormat="1" applyBorder="1" applyAlignment="1" applyProtection="1">
      <alignment vertical="center"/>
      <protection locked="0"/>
    </xf>
    <xf numFmtId="0" fontId="26" fillId="37" borderId="17" xfId="0" applyFont="1" applyFill="1" applyBorder="1" applyAlignment="1">
      <alignment vertical="center"/>
    </xf>
    <xf numFmtId="0" fontId="26" fillId="37" borderId="10" xfId="0" applyFont="1" applyFill="1" applyBorder="1" applyAlignment="1">
      <alignment vertical="center"/>
    </xf>
    <xf numFmtId="0" fontId="26" fillId="37" borderId="11" xfId="0" applyFont="1" applyFill="1" applyBorder="1" applyAlignment="1">
      <alignment vertical="center"/>
    </xf>
    <xf numFmtId="0" fontId="26" fillId="37" borderId="16" xfId="0" applyFont="1" applyFill="1" applyBorder="1" applyAlignment="1">
      <alignment vertical="center"/>
    </xf>
    <xf numFmtId="0" fontId="26" fillId="37" borderId="14" xfId="0" applyFont="1" applyFill="1" applyBorder="1" applyAlignment="1">
      <alignment vertical="center"/>
    </xf>
    <xf numFmtId="0" fontId="26" fillId="37" borderId="17" xfId="0" applyFont="1" applyFill="1" applyBorder="1" applyAlignment="1">
      <alignment horizontal="center" vertical="center"/>
    </xf>
    <xf numFmtId="0" fontId="26" fillId="37" borderId="10" xfId="0" applyFont="1" applyFill="1" applyBorder="1" applyAlignment="1">
      <alignment horizontal="center" vertical="center"/>
    </xf>
    <xf numFmtId="0" fontId="26" fillId="37" borderId="11" xfId="0" applyFont="1" applyFill="1" applyBorder="1" applyAlignment="1">
      <alignment horizontal="center" vertical="center"/>
    </xf>
    <xf numFmtId="0" fontId="26" fillId="37" borderId="15" xfId="0" applyFont="1" applyFill="1" applyBorder="1" applyAlignment="1">
      <alignment horizontal="center" vertical="center"/>
    </xf>
    <xf numFmtId="0" fontId="26" fillId="37" borderId="0" xfId="0" applyFont="1" applyFill="1" applyBorder="1" applyAlignment="1">
      <alignment horizontal="center" vertical="center"/>
    </xf>
    <xf numFmtId="0" fontId="26" fillId="37" borderId="16" xfId="0" applyFont="1" applyFill="1" applyBorder="1" applyAlignment="1">
      <alignment horizontal="center" vertical="center"/>
    </xf>
    <xf numFmtId="0" fontId="26" fillId="37" borderId="12" xfId="0" applyFont="1" applyFill="1" applyBorder="1" applyAlignment="1">
      <alignment horizontal="center" vertical="center"/>
    </xf>
    <xf numFmtId="0" fontId="26" fillId="37" borderId="13" xfId="0" applyFont="1" applyFill="1" applyBorder="1" applyAlignment="1">
      <alignment horizontal="center" vertical="center"/>
    </xf>
    <xf numFmtId="0" fontId="26" fillId="37" borderId="14" xfId="0" applyFont="1" applyFill="1" applyBorder="1" applyAlignment="1">
      <alignment horizontal="center" vertical="center"/>
    </xf>
    <xf numFmtId="0" fontId="26" fillId="37" borderId="17" xfId="0" applyFont="1" applyFill="1" applyBorder="1" applyAlignment="1">
      <alignment horizontal="left" vertical="center"/>
    </xf>
    <xf numFmtId="0" fontId="26" fillId="37" borderId="10" xfId="0" applyFont="1" applyFill="1" applyBorder="1" applyAlignment="1">
      <alignment horizontal="left" vertical="center"/>
    </xf>
    <xf numFmtId="0" fontId="26" fillId="37" borderId="11" xfId="0" applyFont="1" applyFill="1" applyBorder="1" applyAlignment="1">
      <alignment horizontal="left" vertical="center"/>
    </xf>
    <xf numFmtId="0" fontId="26" fillId="37" borderId="15" xfId="0" applyFont="1" applyFill="1" applyBorder="1" applyAlignment="1">
      <alignment horizontal="left" vertical="center"/>
    </xf>
    <xf numFmtId="0" fontId="26" fillId="37" borderId="0" xfId="0" applyFont="1" applyFill="1" applyBorder="1" applyAlignment="1">
      <alignment horizontal="left" vertical="center"/>
    </xf>
    <xf numFmtId="0" fontId="26" fillId="37" borderId="16" xfId="0" applyFont="1" applyFill="1" applyBorder="1" applyAlignment="1">
      <alignment horizontal="left" vertical="center"/>
    </xf>
    <xf numFmtId="0" fontId="26" fillId="37" borderId="12" xfId="0" applyFont="1" applyFill="1" applyBorder="1" applyAlignment="1">
      <alignment horizontal="left" vertical="center"/>
    </xf>
    <xf numFmtId="0" fontId="26" fillId="37" borderId="13" xfId="0" applyFont="1" applyFill="1" applyBorder="1" applyAlignment="1">
      <alignment horizontal="left" vertical="center"/>
    </xf>
    <xf numFmtId="0" fontId="26" fillId="37" borderId="14"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shrinkToFit="1"/>
    </xf>
    <xf numFmtId="0" fontId="10" fillId="0" borderId="15" xfId="0" applyFont="1" applyFill="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0" xfId="0" applyFont="1" applyFill="1" applyBorder="1" applyAlignment="1">
      <alignment horizontal="left" vertical="center" shrinkToFi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16"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 fillId="0" borderId="0"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13"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60"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78" fillId="41" borderId="15" xfId="0" applyFont="1" applyFill="1" applyBorder="1" applyAlignment="1">
      <alignment vertical="center"/>
    </xf>
    <xf numFmtId="0" fontId="78" fillId="41" borderId="0" xfId="0" applyFont="1" applyFill="1" applyBorder="1" applyAlignment="1">
      <alignment vertical="center"/>
    </xf>
    <xf numFmtId="0" fontId="78" fillId="41" borderId="16" xfId="0" applyFont="1" applyFill="1" applyBorder="1" applyAlignment="1">
      <alignment vertical="center"/>
    </xf>
    <xf numFmtId="0" fontId="2" fillId="0" borderId="60" xfId="0" applyFont="1" applyFill="1" applyBorder="1" applyAlignment="1" applyProtection="1">
      <alignment vertical="center"/>
      <protection locked="0"/>
    </xf>
    <xf numFmtId="0" fontId="2" fillId="0" borderId="62" xfId="0" applyFont="1" applyFill="1" applyBorder="1" applyAlignment="1" applyProtection="1">
      <alignment vertical="center"/>
      <protection locked="0"/>
    </xf>
    <xf numFmtId="0" fontId="0" fillId="0" borderId="29" xfId="0" applyFont="1" applyFill="1" applyBorder="1" applyAlignment="1" applyProtection="1">
      <alignment vertical="center" shrinkToFit="1"/>
      <protection locked="0"/>
    </xf>
    <xf numFmtId="0" fontId="0" fillId="0" borderId="18" xfId="0" applyBorder="1" applyAlignment="1">
      <alignment vertical="center" shrinkToFit="1"/>
    </xf>
    <xf numFmtId="0" fontId="0" fillId="0" borderId="27" xfId="0" applyBorder="1" applyAlignment="1">
      <alignment vertical="center" shrinkToFit="1"/>
    </xf>
    <xf numFmtId="0" fontId="10" fillId="0" borderId="10" xfId="0" applyFont="1" applyFill="1" applyBorder="1" applyAlignment="1">
      <alignment vertical="center" wrapText="1" shrinkToFit="1"/>
    </xf>
    <xf numFmtId="0" fontId="10" fillId="0" borderId="11" xfId="0" applyFont="1" applyFill="1" applyBorder="1" applyAlignment="1">
      <alignment vertical="center" wrapText="1" shrinkToFit="1"/>
    </xf>
    <xf numFmtId="0" fontId="10" fillId="0" borderId="0" xfId="0" applyFont="1" applyFill="1" applyAlignment="1">
      <alignment vertical="center" wrapText="1" shrinkToFit="1"/>
    </xf>
    <xf numFmtId="0" fontId="10" fillId="0" borderId="16" xfId="0" applyFont="1" applyFill="1" applyBorder="1" applyAlignment="1">
      <alignment vertical="center" wrapText="1" shrinkToFit="1"/>
    </xf>
    <xf numFmtId="0" fontId="10" fillId="0" borderId="13" xfId="0" applyFont="1" applyFill="1" applyBorder="1" applyAlignment="1">
      <alignment vertical="center" wrapText="1" shrinkToFit="1"/>
    </xf>
    <xf numFmtId="0" fontId="10" fillId="0" borderId="14" xfId="0" applyFont="1" applyFill="1" applyBorder="1" applyAlignment="1">
      <alignment vertical="center" wrapText="1" shrinkToFit="1"/>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0" fillId="0" borderId="16" xfId="0" applyFont="1" applyFill="1" applyBorder="1" applyAlignment="1">
      <alignment vertical="center" wrapText="1"/>
    </xf>
    <xf numFmtId="0" fontId="0" fillId="0" borderId="29" xfId="0" applyFont="1" applyFill="1" applyBorder="1" applyAlignment="1">
      <alignment vertical="center" shrinkToFit="1"/>
    </xf>
    <xf numFmtId="0" fontId="0" fillId="0" borderId="18" xfId="0" applyFont="1" applyFill="1" applyBorder="1" applyAlignment="1">
      <alignment vertical="center" shrinkToFit="1"/>
    </xf>
    <xf numFmtId="0" fontId="0" fillId="0" borderId="27" xfId="0" applyFont="1" applyFill="1" applyBorder="1" applyAlignment="1">
      <alignment vertical="center" shrinkToFit="1"/>
    </xf>
    <xf numFmtId="0" fontId="0" fillId="0" borderId="29"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3" fillId="0" borderId="15" xfId="0" applyFont="1" applyFill="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xf>
    <xf numFmtId="0" fontId="0" fillId="0" borderId="13" xfId="0" applyFont="1" applyFill="1" applyBorder="1" applyAlignment="1">
      <alignment horizontal="center" shrinkToFit="1"/>
    </xf>
    <xf numFmtId="0" fontId="0" fillId="0" borderId="30" xfId="0" applyFont="1" applyFill="1" applyBorder="1" applyAlignment="1" applyProtection="1">
      <alignment vertical="center" wrapText="1"/>
      <protection locked="0"/>
    </xf>
    <xf numFmtId="0" fontId="0" fillId="0" borderId="31" xfId="0" applyFill="1" applyBorder="1" applyAlignment="1" applyProtection="1">
      <alignment vertical="center"/>
      <protection locked="0"/>
    </xf>
    <xf numFmtId="0" fontId="9" fillId="0" borderId="0" xfId="0" applyFont="1" applyFill="1" applyBorder="1" applyAlignment="1">
      <alignment horizontal="center" vertical="center"/>
    </xf>
    <xf numFmtId="0" fontId="15" fillId="0" borderId="13" xfId="0" applyFont="1" applyFill="1" applyBorder="1" applyAlignment="1" applyProtection="1">
      <alignment horizontal="right" vertical="center" shrinkToFit="1"/>
      <protection locked="0"/>
    </xf>
    <xf numFmtId="0" fontId="0" fillId="0" borderId="17" xfId="0" applyFont="1" applyFill="1" applyBorder="1" applyAlignment="1">
      <alignment horizontal="center"/>
    </xf>
    <xf numFmtId="0" fontId="0" fillId="0" borderId="11" xfId="0" applyFont="1" applyFill="1" applyBorder="1" applyAlignment="1">
      <alignment horizontal="center"/>
    </xf>
    <xf numFmtId="0" fontId="15" fillId="0" borderId="30" xfId="0" applyFont="1" applyFill="1" applyBorder="1" applyAlignment="1">
      <alignment horizontal="center" vertical="center"/>
    </xf>
    <xf numFmtId="0" fontId="30" fillId="0" borderId="0" xfId="62" applyFont="1" applyFill="1" applyAlignment="1">
      <alignment horizontal="center" vertical="center" shrinkToFit="1"/>
      <protection/>
    </xf>
    <xf numFmtId="0" fontId="29" fillId="0" borderId="0" xfId="62" applyFont="1" applyFill="1" applyAlignment="1" applyProtection="1">
      <alignment vertical="center"/>
      <protection locked="0"/>
    </xf>
    <xf numFmtId="0" fontId="29" fillId="0" borderId="0" xfId="0" applyFont="1" applyFill="1" applyAlignment="1" applyProtection="1">
      <alignment vertical="center"/>
      <protection locked="0"/>
    </xf>
    <xf numFmtId="0" fontId="29" fillId="0" borderId="0" xfId="62" applyFont="1" applyFill="1" applyAlignment="1" applyProtection="1">
      <alignment vertical="center" shrinkToFit="1"/>
      <protection locked="0"/>
    </xf>
    <xf numFmtId="0" fontId="29" fillId="0" borderId="0" xfId="62" applyFont="1" applyFill="1" applyAlignment="1" applyProtection="1">
      <alignment horizontal="right" vertical="center"/>
      <protection locked="0"/>
    </xf>
    <xf numFmtId="0" fontId="79" fillId="41" borderId="17" xfId="62" applyFont="1" applyFill="1" applyBorder="1" applyAlignment="1">
      <alignment vertical="center"/>
      <protection/>
    </xf>
    <xf numFmtId="0" fontId="79" fillId="41" borderId="10" xfId="62" applyFont="1" applyFill="1" applyBorder="1" applyAlignment="1">
      <alignment vertical="center"/>
      <protection/>
    </xf>
    <xf numFmtId="0" fontId="79" fillId="41" borderId="12" xfId="62" applyFont="1" applyFill="1" applyBorder="1" applyAlignment="1">
      <alignment vertical="center"/>
      <protection/>
    </xf>
    <xf numFmtId="0" fontId="79" fillId="41" borderId="13" xfId="62" applyFont="1" applyFill="1" applyBorder="1" applyAlignment="1">
      <alignment vertical="center"/>
      <protection/>
    </xf>
    <xf numFmtId="0" fontId="29" fillId="0" borderId="0" xfId="62" applyFont="1" applyFill="1" applyAlignment="1" applyProtection="1">
      <alignment horizontal="left" vertical="center"/>
      <protection locked="0"/>
    </xf>
    <xf numFmtId="0" fontId="79" fillId="41" borderId="11" xfId="0" applyFont="1" applyFill="1" applyBorder="1" applyAlignment="1">
      <alignment vertical="center"/>
    </xf>
    <xf numFmtId="0" fontId="79" fillId="41" borderId="15" xfId="0" applyFont="1" applyFill="1" applyBorder="1" applyAlignment="1">
      <alignment vertical="center"/>
    </xf>
    <xf numFmtId="0" fontId="79" fillId="41" borderId="16" xfId="0" applyFont="1" applyFill="1" applyBorder="1" applyAlignment="1">
      <alignment vertical="center"/>
    </xf>
    <xf numFmtId="0" fontId="79" fillId="41" borderId="12" xfId="0" applyFont="1" applyFill="1" applyBorder="1" applyAlignment="1">
      <alignment vertical="center"/>
    </xf>
    <xf numFmtId="0" fontId="79" fillId="41" borderId="14" xfId="0" applyFont="1" applyFill="1" applyBorder="1" applyAlignment="1">
      <alignment vertical="center"/>
    </xf>
    <xf numFmtId="0" fontId="29" fillId="0" borderId="0" xfId="62" applyFont="1" applyFill="1" applyAlignment="1">
      <alignment horizontal="right" vertical="center"/>
      <protection/>
    </xf>
    <xf numFmtId="0" fontId="29" fillId="0" borderId="29" xfId="62" applyFont="1" applyBorder="1" applyAlignment="1" applyProtection="1">
      <alignment horizontal="center" vertical="center"/>
      <protection locked="0"/>
    </xf>
    <xf numFmtId="0" fontId="29" fillId="0" borderId="18" xfId="62" applyFont="1" applyBorder="1" applyAlignment="1" applyProtection="1">
      <alignment horizontal="center" vertical="center"/>
      <protection locked="0"/>
    </xf>
    <xf numFmtId="0" fontId="29" fillId="0" borderId="27" xfId="62" applyFont="1" applyBorder="1" applyAlignment="1" applyProtection="1">
      <alignment horizontal="center" vertical="center"/>
      <protection locked="0"/>
    </xf>
    <xf numFmtId="0" fontId="79" fillId="0" borderId="29" xfId="62" applyFont="1" applyFill="1" applyBorder="1" applyAlignment="1" applyProtection="1">
      <alignment horizontal="center" vertical="center"/>
      <protection locked="0"/>
    </xf>
    <xf numFmtId="0" fontId="79" fillId="0" borderId="18" xfId="62" applyFont="1" applyFill="1" applyBorder="1" applyAlignment="1" applyProtection="1">
      <alignment horizontal="center" vertical="center"/>
      <protection locked="0"/>
    </xf>
    <xf numFmtId="0" fontId="79" fillId="0" borderId="27" xfId="62" applyFont="1" applyFill="1" applyBorder="1" applyAlignment="1" applyProtection="1">
      <alignment horizontal="center" vertical="center"/>
      <protection locked="0"/>
    </xf>
    <xf numFmtId="0" fontId="29" fillId="42" borderId="12" xfId="62" applyFont="1" applyFill="1" applyBorder="1" applyAlignment="1">
      <alignment vertical="center"/>
      <protection/>
    </xf>
    <xf numFmtId="0" fontId="29" fillId="42" borderId="13" xfId="62" applyFont="1" applyFill="1" applyBorder="1" applyAlignment="1">
      <alignment vertical="center"/>
      <protection/>
    </xf>
    <xf numFmtId="0" fontId="29" fillId="42" borderId="14" xfId="62" applyFont="1" applyFill="1" applyBorder="1" applyAlignment="1">
      <alignment vertical="center"/>
      <protection/>
    </xf>
    <xf numFmtId="0" fontId="37" fillId="42" borderId="15" xfId="62" applyFont="1" applyFill="1" applyBorder="1" applyAlignment="1">
      <alignment vertical="center"/>
      <protection/>
    </xf>
    <xf numFmtId="0" fontId="37" fillId="42" borderId="0" xfId="62" applyFont="1" applyFill="1" applyBorder="1" applyAlignment="1">
      <alignment vertical="center"/>
      <protection/>
    </xf>
    <xf numFmtId="0" fontId="37" fillId="42" borderId="16" xfId="62" applyFont="1" applyFill="1" applyBorder="1" applyAlignment="1">
      <alignment vertical="center"/>
      <protection/>
    </xf>
    <xf numFmtId="0" fontId="29" fillId="0" borderId="40" xfId="0" applyFont="1" applyBorder="1" applyAlignment="1">
      <alignment horizontal="center" vertical="center" textRotation="255"/>
    </xf>
    <xf numFmtId="0" fontId="29" fillId="0" borderId="10" xfId="0" applyFont="1" applyBorder="1" applyAlignment="1">
      <alignment horizontal="center" vertical="center" textRotation="255"/>
    </xf>
    <xf numFmtId="0" fontId="29" fillId="0" borderId="11" xfId="0" applyFont="1" applyBorder="1" applyAlignment="1">
      <alignment horizontal="center" vertical="center" textRotation="255"/>
    </xf>
    <xf numFmtId="0" fontId="29" fillId="0" borderId="42" xfId="0" applyFont="1" applyBorder="1" applyAlignment="1">
      <alignment horizontal="center" vertical="center" textRotation="255"/>
    </xf>
    <xf numFmtId="0" fontId="29" fillId="0" borderId="0" xfId="0" applyFont="1" applyBorder="1" applyAlignment="1">
      <alignment horizontal="center" vertical="center" textRotation="255"/>
    </xf>
    <xf numFmtId="0" fontId="29" fillId="0" borderId="16" xfId="0" applyFont="1" applyBorder="1" applyAlignment="1">
      <alignment horizontal="center" vertical="center" textRotation="255"/>
    </xf>
    <xf numFmtId="0" fontId="29" fillId="0" borderId="44" xfId="0" applyFont="1" applyBorder="1" applyAlignment="1">
      <alignment horizontal="center" vertical="center" textRotation="255"/>
    </xf>
    <xf numFmtId="0" fontId="29" fillId="0" borderId="45" xfId="0" applyFont="1" applyBorder="1" applyAlignment="1">
      <alignment horizontal="center" vertical="center" textRotation="255"/>
    </xf>
    <xf numFmtId="0" fontId="29" fillId="0" borderId="65" xfId="0" applyFont="1" applyBorder="1" applyAlignment="1">
      <alignment horizontal="center" vertical="center" textRotation="255"/>
    </xf>
    <xf numFmtId="0" fontId="29" fillId="0" borderId="17" xfId="0" applyFont="1" applyBorder="1" applyAlignment="1">
      <alignment horizontal="center" vertical="center"/>
    </xf>
    <xf numFmtId="0" fontId="29" fillId="0" borderId="10" xfId="0" applyFont="1" applyBorder="1" applyAlignment="1">
      <alignment horizontal="center" vertical="center"/>
    </xf>
    <xf numFmtId="0" fontId="29" fillId="0" borderId="41" xfId="0" applyFont="1" applyBorder="1" applyAlignment="1">
      <alignment horizontal="center" vertical="center"/>
    </xf>
    <xf numFmtId="0" fontId="29" fillId="0" borderId="15" xfId="0" applyFont="1" applyBorder="1" applyAlignment="1">
      <alignment horizontal="center" vertical="center"/>
    </xf>
    <xf numFmtId="0" fontId="29" fillId="0" borderId="0" xfId="0" applyFont="1" applyBorder="1" applyAlignment="1">
      <alignment horizontal="center" vertical="center"/>
    </xf>
    <xf numFmtId="0" fontId="29" fillId="0" borderId="43" xfId="0" applyFont="1" applyBorder="1" applyAlignment="1">
      <alignment horizontal="center" vertical="center"/>
    </xf>
    <xf numFmtId="0" fontId="29" fillId="0" borderId="66"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32" fillId="36" borderId="27" xfId="62" applyFont="1" applyFill="1" applyBorder="1" applyAlignment="1">
      <alignment horizontal="center" vertical="center"/>
      <protection/>
    </xf>
    <xf numFmtId="0" fontId="32" fillId="36" borderId="28" xfId="62" applyFont="1" applyFill="1" applyBorder="1" applyAlignment="1">
      <alignment horizontal="center" vertical="center"/>
      <protection/>
    </xf>
    <xf numFmtId="0" fontId="32" fillId="36" borderId="29" xfId="62" applyFont="1" applyFill="1" applyBorder="1" applyAlignment="1">
      <alignment horizontal="center" vertical="center"/>
      <protection/>
    </xf>
    <xf numFmtId="0" fontId="29" fillId="0" borderId="17" xfId="62" applyFont="1" applyBorder="1" applyAlignment="1">
      <alignment horizontal="center" vertical="center"/>
      <protection/>
    </xf>
    <xf numFmtId="0" fontId="29" fillId="0" borderId="10" xfId="62" applyFont="1" applyBorder="1" applyAlignment="1">
      <alignment horizontal="center" vertical="center"/>
      <protection/>
    </xf>
    <xf numFmtId="0" fontId="29" fillId="0" borderId="11" xfId="62" applyFont="1" applyBorder="1" applyAlignment="1">
      <alignment horizontal="center" vertical="center"/>
      <protection/>
    </xf>
    <xf numFmtId="0" fontId="29" fillId="42" borderId="15" xfId="62" applyFont="1" applyFill="1" applyBorder="1" applyAlignment="1">
      <alignment vertical="center" shrinkToFit="1"/>
      <protection/>
    </xf>
    <xf numFmtId="0" fontId="29" fillId="42" borderId="0" xfId="62" applyFont="1" applyFill="1" applyBorder="1" applyAlignment="1">
      <alignment vertical="center" shrinkToFit="1"/>
      <protection/>
    </xf>
    <xf numFmtId="0" fontId="29" fillId="42" borderId="16" xfId="62" applyFont="1" applyFill="1" applyBorder="1" applyAlignment="1">
      <alignment vertical="center" shrinkToFit="1"/>
      <protection/>
    </xf>
    <xf numFmtId="0" fontId="29" fillId="0" borderId="40" xfId="0" applyFont="1" applyBorder="1" applyAlignment="1">
      <alignment horizontal="center" vertical="center"/>
    </xf>
    <xf numFmtId="0" fontId="29" fillId="0" borderId="11" xfId="0" applyFont="1" applyBorder="1" applyAlignment="1">
      <alignment horizontal="center" vertical="center"/>
    </xf>
    <xf numFmtId="0" fontId="29" fillId="0" borderId="17" xfId="0" applyFont="1" applyBorder="1" applyAlignment="1">
      <alignment horizontal="center" vertical="center"/>
    </xf>
    <xf numFmtId="0" fontId="29" fillId="0" borderId="10" xfId="0" applyFont="1" applyBorder="1" applyAlignment="1">
      <alignment horizontal="center" vertical="center"/>
    </xf>
    <xf numFmtId="0" fontId="29" fillId="0" borderId="4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67" xfId="0" applyFont="1" applyBorder="1" applyAlignment="1">
      <alignment horizontal="center" vertical="center"/>
    </xf>
    <xf numFmtId="0" fontId="35" fillId="0" borderId="68"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0" fillId="0" borderId="40"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6" fillId="0" borderId="68"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29" fillId="0" borderId="69"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72" xfId="0" applyFont="1" applyBorder="1" applyAlignment="1">
      <alignment horizontal="center" vertical="center"/>
    </xf>
    <xf numFmtId="0" fontId="29" fillId="0" borderId="70" xfId="0" applyFont="1" applyBorder="1" applyAlignment="1">
      <alignment horizontal="center" vertical="center"/>
    </xf>
    <xf numFmtId="0" fontId="29" fillId="0" borderId="73" xfId="0" applyFont="1" applyBorder="1" applyAlignment="1">
      <alignment horizontal="center" vertical="center"/>
    </xf>
    <xf numFmtId="0" fontId="35" fillId="0" borderId="4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29" fillId="0" borderId="74"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0" fontId="29" fillId="0" borderId="30" xfId="0" applyFont="1" applyBorder="1" applyAlignment="1">
      <alignment horizontal="center" vertical="center" textRotation="255" wrapText="1"/>
    </xf>
    <xf numFmtId="0" fontId="29" fillId="0" borderId="75"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39" xfId="0" applyFont="1" applyBorder="1" applyAlignment="1">
      <alignment horizontal="center" vertical="center" textRotation="255" wrapText="1"/>
    </xf>
    <xf numFmtId="0" fontId="29" fillId="0" borderId="76" xfId="0" applyFont="1" applyBorder="1" applyAlignment="1">
      <alignment horizontal="center" vertical="center" textRotation="255" wrapText="1"/>
    </xf>
    <xf numFmtId="0" fontId="29" fillId="0" borderId="14" xfId="0" applyFont="1" applyBorder="1" applyAlignment="1">
      <alignment horizontal="center" vertical="center" textRotation="255" wrapText="1"/>
    </xf>
    <xf numFmtId="0" fontId="29" fillId="0" borderId="31" xfId="0" applyFont="1" applyBorder="1" applyAlignment="1">
      <alignment horizontal="center" vertical="center" textRotation="255" wrapText="1"/>
    </xf>
    <xf numFmtId="0" fontId="35" fillId="0" borderId="30"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7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79" xfId="0" applyFont="1" applyBorder="1" applyAlignment="1">
      <alignment horizontal="center" vertical="center" wrapText="1"/>
    </xf>
    <xf numFmtId="0" fontId="29" fillId="0" borderId="68"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委任状" xfId="62"/>
    <cellStyle name="標準_新申請書別紙1～3と広報依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54</xdr:row>
      <xdr:rowOff>0</xdr:rowOff>
    </xdr:from>
    <xdr:to>
      <xdr:col>30</xdr:col>
      <xdr:colOff>28575</xdr:colOff>
      <xdr:row>54</xdr:row>
      <xdr:rowOff>0</xdr:rowOff>
    </xdr:to>
    <xdr:sp>
      <xdr:nvSpPr>
        <xdr:cNvPr id="1" name="AutoShape 2"/>
        <xdr:cNvSpPr>
          <a:spLocks/>
        </xdr:cNvSpPr>
      </xdr:nvSpPr>
      <xdr:spPr>
        <a:xfrm>
          <a:off x="4276725" y="9382125"/>
          <a:ext cx="1343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54</xdr:row>
      <xdr:rowOff>0</xdr:rowOff>
    </xdr:from>
    <xdr:to>
      <xdr:col>46</xdr:col>
      <xdr:colOff>133350</xdr:colOff>
      <xdr:row>54</xdr:row>
      <xdr:rowOff>0</xdr:rowOff>
    </xdr:to>
    <xdr:sp>
      <xdr:nvSpPr>
        <xdr:cNvPr id="2" name="AutoShape 3"/>
        <xdr:cNvSpPr>
          <a:spLocks/>
        </xdr:cNvSpPr>
      </xdr:nvSpPr>
      <xdr:spPr>
        <a:xfrm>
          <a:off x="7305675" y="938212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54</xdr:row>
      <xdr:rowOff>0</xdr:rowOff>
    </xdr:from>
    <xdr:to>
      <xdr:col>34</xdr:col>
      <xdr:colOff>19050</xdr:colOff>
      <xdr:row>54</xdr:row>
      <xdr:rowOff>0</xdr:rowOff>
    </xdr:to>
    <xdr:sp>
      <xdr:nvSpPr>
        <xdr:cNvPr id="3" name="AutoShape 4"/>
        <xdr:cNvSpPr>
          <a:spLocks/>
        </xdr:cNvSpPr>
      </xdr:nvSpPr>
      <xdr:spPr>
        <a:xfrm>
          <a:off x="5057775" y="9382125"/>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54</xdr:row>
      <xdr:rowOff>0</xdr:rowOff>
    </xdr:from>
    <xdr:to>
      <xdr:col>47</xdr:col>
      <xdr:colOff>0</xdr:colOff>
      <xdr:row>54</xdr:row>
      <xdr:rowOff>0</xdr:rowOff>
    </xdr:to>
    <xdr:sp>
      <xdr:nvSpPr>
        <xdr:cNvPr id="4" name="AutoShape 5"/>
        <xdr:cNvSpPr>
          <a:spLocks/>
        </xdr:cNvSpPr>
      </xdr:nvSpPr>
      <xdr:spPr>
        <a:xfrm>
          <a:off x="7324725" y="9382125"/>
          <a:ext cx="514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153</xdr:row>
      <xdr:rowOff>47625</xdr:rowOff>
    </xdr:from>
    <xdr:to>
      <xdr:col>71</xdr:col>
      <xdr:colOff>47625</xdr:colOff>
      <xdr:row>156</xdr:row>
      <xdr:rowOff>133350</xdr:rowOff>
    </xdr:to>
    <xdr:sp>
      <xdr:nvSpPr>
        <xdr:cNvPr id="5" name="Text Box 1062"/>
        <xdr:cNvSpPr txBox="1">
          <a:spLocks noChangeArrowheads="1"/>
        </xdr:cNvSpPr>
      </xdr:nvSpPr>
      <xdr:spPr>
        <a:xfrm>
          <a:off x="7324725" y="27536775"/>
          <a:ext cx="3657600" cy="533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建設業許可番号が５桁の場合は、先頭に「０」を付け、６桁で入力して下さい。</a:t>
          </a:r>
        </a:p>
      </xdr:txBody>
    </xdr:sp>
    <xdr:clientData/>
  </xdr:twoCellAnchor>
  <xdr:twoCellAnchor>
    <xdr:from>
      <xdr:col>43</xdr:col>
      <xdr:colOff>76200</xdr:colOff>
      <xdr:row>163</xdr:row>
      <xdr:rowOff>142875</xdr:rowOff>
    </xdr:from>
    <xdr:to>
      <xdr:col>71</xdr:col>
      <xdr:colOff>95250</xdr:colOff>
      <xdr:row>165</xdr:row>
      <xdr:rowOff>57150</xdr:rowOff>
    </xdr:to>
    <xdr:sp>
      <xdr:nvSpPr>
        <xdr:cNvPr id="6" name="Text Box 1063"/>
        <xdr:cNvSpPr txBox="1">
          <a:spLocks noChangeArrowheads="1"/>
        </xdr:cNvSpPr>
      </xdr:nvSpPr>
      <xdr:spPr>
        <a:xfrm>
          <a:off x="7381875" y="29394150"/>
          <a:ext cx="364807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プルダウンにて、都道府県、市区町村を選択していて下さい。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38100</xdr:colOff>
      <xdr:row>165</xdr:row>
      <xdr:rowOff>38100</xdr:rowOff>
    </xdr:from>
    <xdr:to>
      <xdr:col>71</xdr:col>
      <xdr:colOff>57150</xdr:colOff>
      <xdr:row>166</xdr:row>
      <xdr:rowOff>66675</xdr:rowOff>
    </xdr:to>
    <xdr:sp>
      <xdr:nvSpPr>
        <xdr:cNvPr id="7" name="Text Box 1064"/>
        <xdr:cNvSpPr txBox="1">
          <a:spLocks noChangeArrowheads="1"/>
        </xdr:cNvSpPr>
      </xdr:nvSpPr>
      <xdr:spPr>
        <a:xfrm>
          <a:off x="7343775" y="29641800"/>
          <a:ext cx="36480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所在地が愛知県以外の場合は、「市区」は選択できません。</a:t>
          </a:r>
        </a:p>
      </xdr:txBody>
    </xdr:sp>
    <xdr:clientData/>
  </xdr:twoCellAnchor>
  <xdr:twoCellAnchor>
    <xdr:from>
      <xdr:col>43</xdr:col>
      <xdr:colOff>57150</xdr:colOff>
      <xdr:row>166</xdr:row>
      <xdr:rowOff>47625</xdr:rowOff>
    </xdr:from>
    <xdr:to>
      <xdr:col>71</xdr:col>
      <xdr:colOff>76200</xdr:colOff>
      <xdr:row>167</xdr:row>
      <xdr:rowOff>238125</xdr:rowOff>
    </xdr:to>
    <xdr:sp>
      <xdr:nvSpPr>
        <xdr:cNvPr id="8" name="Text Box 1065"/>
        <xdr:cNvSpPr txBox="1">
          <a:spLocks noChangeArrowheads="1"/>
        </xdr:cNvSpPr>
      </xdr:nvSpPr>
      <xdr:spPr>
        <a:xfrm>
          <a:off x="7362825" y="29908500"/>
          <a:ext cx="36480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その場合は、住所に市区町村名から入力して下さい。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38100</xdr:colOff>
      <xdr:row>173</xdr:row>
      <xdr:rowOff>28575</xdr:rowOff>
    </xdr:from>
    <xdr:to>
      <xdr:col>71</xdr:col>
      <xdr:colOff>57150</xdr:colOff>
      <xdr:row>174</xdr:row>
      <xdr:rowOff>57150</xdr:rowOff>
    </xdr:to>
    <xdr:sp>
      <xdr:nvSpPr>
        <xdr:cNvPr id="9" name="Text Box 1066"/>
        <xdr:cNvSpPr txBox="1">
          <a:spLocks noChangeArrowheads="1"/>
        </xdr:cNvSpPr>
      </xdr:nvSpPr>
      <xdr:spPr>
        <a:xfrm>
          <a:off x="7343775" y="31203900"/>
          <a:ext cx="36480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カブシキカイシャなどの略号のフリガナは、入力不要です。</a:t>
          </a:r>
        </a:p>
      </xdr:txBody>
    </xdr:sp>
    <xdr:clientData/>
  </xdr:twoCellAnchor>
  <xdr:twoCellAnchor>
    <xdr:from>
      <xdr:col>43</xdr:col>
      <xdr:colOff>9525</xdr:colOff>
      <xdr:row>181</xdr:row>
      <xdr:rowOff>9525</xdr:rowOff>
    </xdr:from>
    <xdr:to>
      <xdr:col>71</xdr:col>
      <xdr:colOff>28575</xdr:colOff>
      <xdr:row>183</xdr:row>
      <xdr:rowOff>66675</xdr:rowOff>
    </xdr:to>
    <xdr:sp>
      <xdr:nvSpPr>
        <xdr:cNvPr id="10" name="Text Box 1067"/>
        <xdr:cNvSpPr txBox="1">
          <a:spLocks noChangeArrowheads="1"/>
        </xdr:cNvSpPr>
      </xdr:nvSpPr>
      <xdr:spPr>
        <a:xfrm>
          <a:off x="7315200" y="32594550"/>
          <a:ext cx="364807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個人の場合、「代表者氏名（役職）」を入力する必要はありません。</a:t>
          </a:r>
        </a:p>
      </xdr:txBody>
    </xdr:sp>
    <xdr:clientData/>
  </xdr:twoCellAnchor>
  <xdr:twoCellAnchor>
    <xdr:from>
      <xdr:col>43</xdr:col>
      <xdr:colOff>47625</xdr:colOff>
      <xdr:row>205</xdr:row>
      <xdr:rowOff>9525</xdr:rowOff>
    </xdr:from>
    <xdr:to>
      <xdr:col>71</xdr:col>
      <xdr:colOff>66675</xdr:colOff>
      <xdr:row>207</xdr:row>
      <xdr:rowOff>66675</xdr:rowOff>
    </xdr:to>
    <xdr:sp>
      <xdr:nvSpPr>
        <xdr:cNvPr id="11" name="Text Box 1068"/>
        <xdr:cNvSpPr txBox="1">
          <a:spLocks noChangeArrowheads="1"/>
        </xdr:cNvSpPr>
      </xdr:nvSpPr>
      <xdr:spPr>
        <a:xfrm>
          <a:off x="7353300" y="36985575"/>
          <a:ext cx="364807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上で入力した「申請者（建設業法上の主たる営業所）」のデータが入ります。</a:t>
          </a:r>
        </a:p>
      </xdr:txBody>
    </xdr:sp>
    <xdr:clientData/>
  </xdr:twoCellAnchor>
  <xdr:twoCellAnchor>
    <xdr:from>
      <xdr:col>43</xdr:col>
      <xdr:colOff>47625</xdr:colOff>
      <xdr:row>207</xdr:row>
      <xdr:rowOff>38100</xdr:rowOff>
    </xdr:from>
    <xdr:to>
      <xdr:col>71</xdr:col>
      <xdr:colOff>66675</xdr:colOff>
      <xdr:row>209</xdr:row>
      <xdr:rowOff>95250</xdr:rowOff>
    </xdr:to>
    <xdr:sp>
      <xdr:nvSpPr>
        <xdr:cNvPr id="12" name="Text Box 1069"/>
        <xdr:cNvSpPr txBox="1">
          <a:spLocks noChangeArrowheads="1"/>
        </xdr:cNvSpPr>
      </xdr:nvSpPr>
      <xdr:spPr>
        <a:xfrm>
          <a:off x="7353300" y="37366575"/>
          <a:ext cx="364807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契約する営業所が異なる場合は、必要事項を入力して下さい。</a:t>
          </a:r>
        </a:p>
      </xdr:txBody>
    </xdr:sp>
    <xdr:clientData/>
  </xdr:twoCellAnchor>
  <xdr:twoCellAnchor>
    <xdr:from>
      <xdr:col>43</xdr:col>
      <xdr:colOff>9525</xdr:colOff>
      <xdr:row>156</xdr:row>
      <xdr:rowOff>228600</xdr:rowOff>
    </xdr:from>
    <xdr:to>
      <xdr:col>71</xdr:col>
      <xdr:colOff>38100</xdr:colOff>
      <xdr:row>160</xdr:row>
      <xdr:rowOff>19050</xdr:rowOff>
    </xdr:to>
    <xdr:sp>
      <xdr:nvSpPr>
        <xdr:cNvPr id="13" name="Text Box 1062"/>
        <xdr:cNvSpPr txBox="1">
          <a:spLocks noChangeArrowheads="1"/>
        </xdr:cNvSpPr>
      </xdr:nvSpPr>
      <xdr:spPr>
        <a:xfrm>
          <a:off x="7315200" y="28165425"/>
          <a:ext cx="3657600" cy="4953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あいち電子調達共同システム</a:t>
          </a:r>
          <a:r>
            <a:rPr lang="en-US" cap="none" sz="1000" b="0" i="0" u="none" baseline="0">
              <a:solidFill>
                <a:srgbClr val="000000"/>
              </a:solidFill>
              <a:latin typeface="Calibri"/>
              <a:ea typeface="Calibri"/>
              <a:cs typeface="Calibri"/>
            </a:rPr>
            <a:t>(CALS/EC)</a:t>
          </a:r>
          <a:r>
            <a:rPr lang="en-US" cap="none" sz="1000" b="0" i="0" u="none" baseline="0">
              <a:solidFill>
                <a:srgbClr val="000000"/>
              </a:solidFill>
              <a:latin typeface="ＭＳ Ｐゴシック"/>
              <a:ea typeface="ＭＳ Ｐゴシック"/>
              <a:cs typeface="ＭＳ Ｐゴシック"/>
            </a:rPr>
            <a:t>利用者登録番号</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当企業団から通知した</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桁の番号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を必ず記入してください。ただし、</a:t>
          </a:r>
          <a:r>
            <a:rPr lang="en-US" cap="none" sz="1100" b="0" i="0" u="none" baseline="0">
              <a:solidFill>
                <a:srgbClr val="000000"/>
              </a:solidFill>
              <a:latin typeface="ＭＳ Ｐゴシック"/>
              <a:ea typeface="ＭＳ Ｐゴシック"/>
              <a:cs typeface="ＭＳ Ｐゴシック"/>
            </a:rPr>
            <a:t>H24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以降に申請した業者のみ</a:t>
          </a:r>
        </a:p>
      </xdr:txBody>
    </xdr:sp>
    <xdr:clientData/>
  </xdr:twoCellAnchor>
  <xdr:twoCellAnchor>
    <xdr:from>
      <xdr:col>43</xdr:col>
      <xdr:colOff>0</xdr:colOff>
      <xdr:row>156</xdr:row>
      <xdr:rowOff>38100</xdr:rowOff>
    </xdr:from>
    <xdr:to>
      <xdr:col>71</xdr:col>
      <xdr:colOff>28575</xdr:colOff>
      <xdr:row>157</xdr:row>
      <xdr:rowOff>85725</xdr:rowOff>
    </xdr:to>
    <xdr:sp>
      <xdr:nvSpPr>
        <xdr:cNvPr id="14" name="Text Box 1062"/>
        <xdr:cNvSpPr txBox="1">
          <a:spLocks noChangeArrowheads="1"/>
        </xdr:cNvSpPr>
      </xdr:nvSpPr>
      <xdr:spPr>
        <a:xfrm>
          <a:off x="7305675" y="27974925"/>
          <a:ext cx="3657600" cy="304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登録実績有は</a:t>
          </a:r>
          <a:r>
            <a:rPr lang="en-US" cap="none" sz="1100" b="0" i="0" u="none" baseline="0">
              <a:solidFill>
                <a:srgbClr val="000000"/>
              </a:solidFill>
              <a:latin typeface="ＭＳ Ｐゴシック"/>
              <a:ea typeface="ＭＳ Ｐゴシック"/>
              <a:cs typeface="ＭＳ Ｐゴシック"/>
            </a:rPr>
            <a:t>H24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以降申請を出した方に限ります。</a:t>
          </a:r>
        </a:p>
      </xdr:txBody>
    </xdr:sp>
    <xdr:clientData/>
  </xdr:twoCellAnchor>
  <xdr:twoCellAnchor>
    <xdr:from>
      <xdr:col>43</xdr:col>
      <xdr:colOff>57150</xdr:colOff>
      <xdr:row>185</xdr:row>
      <xdr:rowOff>104775</xdr:rowOff>
    </xdr:from>
    <xdr:to>
      <xdr:col>64</xdr:col>
      <xdr:colOff>85725</xdr:colOff>
      <xdr:row>187</xdr:row>
      <xdr:rowOff>38100</xdr:rowOff>
    </xdr:to>
    <xdr:sp>
      <xdr:nvSpPr>
        <xdr:cNvPr id="15" name="Text Box 1066"/>
        <xdr:cNvSpPr txBox="1">
          <a:spLocks noChangeArrowheads="1"/>
        </xdr:cNvSpPr>
      </xdr:nvSpPr>
      <xdr:spPr>
        <a:xfrm>
          <a:off x="7362825" y="33394650"/>
          <a:ext cx="279082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局番等の間に－「ハイフン」を入れてください。</a:t>
          </a:r>
        </a:p>
      </xdr:txBody>
    </xdr:sp>
    <xdr:clientData/>
  </xdr:twoCellAnchor>
  <xdr:twoCellAnchor>
    <xdr:from>
      <xdr:col>43</xdr:col>
      <xdr:colOff>76200</xdr:colOff>
      <xdr:row>217</xdr:row>
      <xdr:rowOff>47625</xdr:rowOff>
    </xdr:from>
    <xdr:to>
      <xdr:col>64</xdr:col>
      <xdr:colOff>104775</xdr:colOff>
      <xdr:row>218</xdr:row>
      <xdr:rowOff>76200</xdr:rowOff>
    </xdr:to>
    <xdr:sp>
      <xdr:nvSpPr>
        <xdr:cNvPr id="16" name="Text Box 1066"/>
        <xdr:cNvSpPr txBox="1">
          <a:spLocks noChangeArrowheads="1"/>
        </xdr:cNvSpPr>
      </xdr:nvSpPr>
      <xdr:spPr>
        <a:xfrm>
          <a:off x="7381875" y="39138225"/>
          <a:ext cx="279082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局番等の間に－「ハイフン」を入れてください。</a:t>
          </a:r>
        </a:p>
      </xdr:txBody>
    </xdr:sp>
    <xdr:clientData/>
  </xdr:twoCellAnchor>
  <xdr:twoCellAnchor>
    <xdr:from>
      <xdr:col>43</xdr:col>
      <xdr:colOff>47625</xdr:colOff>
      <xdr:row>188</xdr:row>
      <xdr:rowOff>85725</xdr:rowOff>
    </xdr:from>
    <xdr:to>
      <xdr:col>68</xdr:col>
      <xdr:colOff>0</xdr:colOff>
      <xdr:row>190</xdr:row>
      <xdr:rowOff>19050</xdr:rowOff>
    </xdr:to>
    <xdr:sp>
      <xdr:nvSpPr>
        <xdr:cNvPr id="17" name="Text Box 1066"/>
        <xdr:cNvSpPr txBox="1">
          <a:spLocks noChangeArrowheads="1"/>
        </xdr:cNvSpPr>
      </xdr:nvSpPr>
      <xdr:spPr>
        <a:xfrm>
          <a:off x="7353300" y="33985200"/>
          <a:ext cx="320992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電子入札で通知するアドレスを入力してください。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15</xdr:row>
      <xdr:rowOff>0</xdr:rowOff>
    </xdr:from>
    <xdr:to>
      <xdr:col>13</xdr:col>
      <xdr:colOff>180975</xdr:colOff>
      <xdr:row>15</xdr:row>
      <xdr:rowOff>0</xdr:rowOff>
    </xdr:to>
    <xdr:sp>
      <xdr:nvSpPr>
        <xdr:cNvPr id="1" name="AutoShape 1"/>
        <xdr:cNvSpPr>
          <a:spLocks/>
        </xdr:cNvSpPr>
      </xdr:nvSpPr>
      <xdr:spPr>
        <a:xfrm>
          <a:off x="2981325" y="304800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5</xdr:row>
      <xdr:rowOff>47625</xdr:rowOff>
    </xdr:from>
    <xdr:to>
      <xdr:col>20</xdr:col>
      <xdr:colOff>19050</xdr:colOff>
      <xdr:row>5</xdr:row>
      <xdr:rowOff>257175</xdr:rowOff>
    </xdr:to>
    <xdr:sp>
      <xdr:nvSpPr>
        <xdr:cNvPr id="2" name="AutoShape 2"/>
        <xdr:cNvSpPr>
          <a:spLocks/>
        </xdr:cNvSpPr>
      </xdr:nvSpPr>
      <xdr:spPr>
        <a:xfrm>
          <a:off x="355282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xdr:row>
      <xdr:rowOff>28575</xdr:rowOff>
    </xdr:from>
    <xdr:to>
      <xdr:col>26</xdr:col>
      <xdr:colOff>19050</xdr:colOff>
      <xdr:row>10</xdr:row>
      <xdr:rowOff>257175</xdr:rowOff>
    </xdr:to>
    <xdr:sp>
      <xdr:nvSpPr>
        <xdr:cNvPr id="3" name="AutoShape 3"/>
        <xdr:cNvSpPr>
          <a:spLocks/>
        </xdr:cNvSpPr>
      </xdr:nvSpPr>
      <xdr:spPr>
        <a:xfrm>
          <a:off x="5810250" y="2028825"/>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314325</xdr:colOff>
      <xdr:row>0</xdr:row>
      <xdr:rowOff>0</xdr:rowOff>
    </xdr:from>
    <xdr:to>
      <xdr:col>28</xdr:col>
      <xdr:colOff>323850</xdr:colOff>
      <xdr:row>0</xdr:row>
      <xdr:rowOff>0</xdr:rowOff>
    </xdr:to>
    <xdr:sp>
      <xdr:nvSpPr>
        <xdr:cNvPr id="4" name="Line 4"/>
        <xdr:cNvSpPr>
          <a:spLocks/>
        </xdr:cNvSpPr>
      </xdr:nvSpPr>
      <xdr:spPr>
        <a:xfrm>
          <a:off x="8239125" y="0"/>
          <a:ext cx="95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28575</xdr:rowOff>
    </xdr:from>
    <xdr:to>
      <xdr:col>26</xdr:col>
      <xdr:colOff>19050</xdr:colOff>
      <xdr:row>12</xdr:row>
      <xdr:rowOff>257175</xdr:rowOff>
    </xdr:to>
    <xdr:sp>
      <xdr:nvSpPr>
        <xdr:cNvPr id="5" name="AutoShape 6"/>
        <xdr:cNvSpPr>
          <a:spLocks/>
        </xdr:cNvSpPr>
      </xdr:nvSpPr>
      <xdr:spPr>
        <a:xfrm>
          <a:off x="5810250" y="2571750"/>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257175</xdr:colOff>
      <xdr:row>5</xdr:row>
      <xdr:rowOff>47625</xdr:rowOff>
    </xdr:from>
    <xdr:to>
      <xdr:col>48</xdr:col>
      <xdr:colOff>19050</xdr:colOff>
      <xdr:row>5</xdr:row>
      <xdr:rowOff>257175</xdr:rowOff>
    </xdr:to>
    <xdr:sp>
      <xdr:nvSpPr>
        <xdr:cNvPr id="6" name="AutoShape 7"/>
        <xdr:cNvSpPr>
          <a:spLocks/>
        </xdr:cNvSpPr>
      </xdr:nvSpPr>
      <xdr:spPr>
        <a:xfrm>
          <a:off x="1366837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62</xdr:row>
      <xdr:rowOff>47625</xdr:rowOff>
    </xdr:from>
    <xdr:to>
      <xdr:col>34</xdr:col>
      <xdr:colOff>295275</xdr:colOff>
      <xdr:row>65</xdr:row>
      <xdr:rowOff>200025</xdr:rowOff>
    </xdr:to>
    <xdr:sp>
      <xdr:nvSpPr>
        <xdr:cNvPr id="7" name="Text Box 1035"/>
        <xdr:cNvSpPr txBox="1">
          <a:spLocks noChangeArrowheads="1"/>
        </xdr:cNvSpPr>
      </xdr:nvSpPr>
      <xdr:spPr>
        <a:xfrm>
          <a:off x="7115175" y="14220825"/>
          <a:ext cx="3238500" cy="600075"/>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資本金のない個人業者の場合は『</a:t>
          </a:r>
          <a:r>
            <a:rPr lang="en-US" cap="none" sz="1100" b="1" i="0" u="none" baseline="0">
              <a:solidFill>
                <a:srgbClr val="000000"/>
              </a:solidFill>
              <a:latin typeface="ＭＳ Ｐゴシック"/>
              <a:ea typeface="ＭＳ Ｐゴシック"/>
              <a:cs typeface="ＭＳ Ｐゴシック"/>
            </a:rPr>
            <a:t>0</a:t>
          </a:r>
          <a:r>
            <a:rPr lang="en-US" cap="none" sz="1100" b="1" i="0" u="none" baseline="0">
              <a:solidFill>
                <a:srgbClr val="000000"/>
              </a:solidFill>
              <a:latin typeface="ＭＳ Ｐゴシック"/>
              <a:ea typeface="ＭＳ Ｐゴシック"/>
              <a:cs typeface="ＭＳ Ｐゴシック"/>
            </a:rPr>
            <a:t>』を入力してください。</a:t>
          </a:r>
        </a:p>
      </xdr:txBody>
    </xdr:sp>
    <xdr:clientData/>
  </xdr:twoCellAnchor>
  <xdr:twoCellAnchor>
    <xdr:from>
      <xdr:col>25</xdr:col>
      <xdr:colOff>28575</xdr:colOff>
      <xdr:row>71</xdr:row>
      <xdr:rowOff>47625</xdr:rowOff>
    </xdr:from>
    <xdr:to>
      <xdr:col>34</xdr:col>
      <xdr:colOff>276225</xdr:colOff>
      <xdr:row>74</xdr:row>
      <xdr:rowOff>200025</xdr:rowOff>
    </xdr:to>
    <xdr:sp>
      <xdr:nvSpPr>
        <xdr:cNvPr id="8" name="Text Box 1038"/>
        <xdr:cNvSpPr txBox="1">
          <a:spLocks noChangeArrowheads="1"/>
        </xdr:cNvSpPr>
      </xdr:nvSpPr>
      <xdr:spPr>
        <a:xfrm>
          <a:off x="7096125" y="15563850"/>
          <a:ext cx="3238500" cy="600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不明な場合の照会先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建設業労働災害防止協会愛知県支部</a:t>
          </a:r>
        </a:p>
      </xdr:txBody>
    </xdr:sp>
    <xdr:clientData/>
  </xdr:twoCellAnchor>
  <xdr:twoCellAnchor>
    <xdr:from>
      <xdr:col>25</xdr:col>
      <xdr:colOff>19050</xdr:colOff>
      <xdr:row>108</xdr:row>
      <xdr:rowOff>57150</xdr:rowOff>
    </xdr:from>
    <xdr:to>
      <xdr:col>34</xdr:col>
      <xdr:colOff>266700</xdr:colOff>
      <xdr:row>110</xdr:row>
      <xdr:rowOff>209550</xdr:rowOff>
    </xdr:to>
    <xdr:sp>
      <xdr:nvSpPr>
        <xdr:cNvPr id="9" name="Text Box 1040"/>
        <xdr:cNvSpPr txBox="1">
          <a:spLocks noChangeArrowheads="1"/>
        </xdr:cNvSpPr>
      </xdr:nvSpPr>
      <xdr:spPr>
        <a:xfrm>
          <a:off x="7086600" y="22012275"/>
          <a:ext cx="3238500" cy="5048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申請日現在における、会社全体での所持者数を業種別に入力してください。</a:t>
          </a:r>
        </a:p>
      </xdr:txBody>
    </xdr:sp>
    <xdr:clientData/>
  </xdr:twoCellAnchor>
  <xdr:twoCellAnchor>
    <xdr:from>
      <xdr:col>25</xdr:col>
      <xdr:colOff>28575</xdr:colOff>
      <xdr:row>80</xdr:row>
      <xdr:rowOff>47625</xdr:rowOff>
    </xdr:from>
    <xdr:to>
      <xdr:col>34</xdr:col>
      <xdr:colOff>276225</xdr:colOff>
      <xdr:row>83</xdr:row>
      <xdr:rowOff>200025</xdr:rowOff>
    </xdr:to>
    <xdr:sp>
      <xdr:nvSpPr>
        <xdr:cNvPr id="10" name="Text Box 1041"/>
        <xdr:cNvSpPr txBox="1">
          <a:spLocks noChangeArrowheads="1"/>
        </xdr:cNvSpPr>
      </xdr:nvSpPr>
      <xdr:spPr>
        <a:xfrm>
          <a:off x="7096125" y="16906875"/>
          <a:ext cx="3238500" cy="600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不明な場合の照会先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建設業労働災害防止協会愛知県支部</a:t>
          </a:r>
        </a:p>
      </xdr:txBody>
    </xdr:sp>
    <xdr:clientData/>
  </xdr:twoCellAnchor>
  <xdr:twoCellAnchor>
    <xdr:from>
      <xdr:col>25</xdr:col>
      <xdr:colOff>47625</xdr:colOff>
      <xdr:row>96</xdr:row>
      <xdr:rowOff>238125</xdr:rowOff>
    </xdr:from>
    <xdr:to>
      <xdr:col>34</xdr:col>
      <xdr:colOff>295275</xdr:colOff>
      <xdr:row>105</xdr:row>
      <xdr:rowOff>219075</xdr:rowOff>
    </xdr:to>
    <xdr:sp>
      <xdr:nvSpPr>
        <xdr:cNvPr id="11" name="Text Box 1043"/>
        <xdr:cNvSpPr txBox="1">
          <a:spLocks noChangeArrowheads="1"/>
        </xdr:cNvSpPr>
      </xdr:nvSpPr>
      <xdr:spPr>
        <a:xfrm>
          <a:off x="7115175" y="20240625"/>
          <a:ext cx="3238500" cy="1323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申請日現在での常時雇用従業員数を入力してください。技術職員・事務職員は建設業に従事する職員を、その他職員は建設業以外に従事する職員を指します。</a:t>
          </a:r>
        </a:p>
      </xdr:txBody>
    </xdr:sp>
    <xdr:clientData/>
  </xdr:twoCellAnchor>
  <xdr:twoCellAnchor>
    <xdr:from>
      <xdr:col>25</xdr:col>
      <xdr:colOff>85725</xdr:colOff>
      <xdr:row>128</xdr:row>
      <xdr:rowOff>142875</xdr:rowOff>
    </xdr:from>
    <xdr:to>
      <xdr:col>34</xdr:col>
      <xdr:colOff>333375</xdr:colOff>
      <xdr:row>137</xdr:row>
      <xdr:rowOff>95250</xdr:rowOff>
    </xdr:to>
    <xdr:sp>
      <xdr:nvSpPr>
        <xdr:cNvPr id="12" name="Text Box 1044"/>
        <xdr:cNvSpPr txBox="1">
          <a:spLocks noChangeArrowheads="1"/>
        </xdr:cNvSpPr>
      </xdr:nvSpPr>
      <xdr:spPr>
        <a:xfrm>
          <a:off x="7153275" y="25136475"/>
          <a:ext cx="3238500" cy="1295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一人で複数の資格がある場合も、該当する資格欄全てに入力してください。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（ただし、１級／２級については、上位のみを入力してください。）</a:t>
          </a:r>
        </a:p>
      </xdr:txBody>
    </xdr:sp>
    <xdr:clientData/>
  </xdr:twoCellAnchor>
  <xdr:twoCellAnchor>
    <xdr:from>
      <xdr:col>25</xdr:col>
      <xdr:colOff>28575</xdr:colOff>
      <xdr:row>171</xdr:row>
      <xdr:rowOff>76200</xdr:rowOff>
    </xdr:from>
    <xdr:to>
      <xdr:col>34</xdr:col>
      <xdr:colOff>276225</xdr:colOff>
      <xdr:row>175</xdr:row>
      <xdr:rowOff>9525</xdr:rowOff>
    </xdr:to>
    <xdr:sp>
      <xdr:nvSpPr>
        <xdr:cNvPr id="13" name="Text Box 1045"/>
        <xdr:cNvSpPr txBox="1">
          <a:spLocks noChangeArrowheads="1"/>
        </xdr:cNvSpPr>
      </xdr:nvSpPr>
      <xdr:spPr>
        <a:xfrm>
          <a:off x="7096125" y="31594425"/>
          <a:ext cx="3238500"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一人で複数資格を取得している人は一人としてカウントしてください。</a:t>
          </a:r>
        </a:p>
      </xdr:txBody>
    </xdr:sp>
    <xdr:clientData/>
  </xdr:twoCellAnchor>
  <xdr:twoCellAnchor>
    <xdr:from>
      <xdr:col>25</xdr:col>
      <xdr:colOff>19050</xdr:colOff>
      <xdr:row>176</xdr:row>
      <xdr:rowOff>57150</xdr:rowOff>
    </xdr:from>
    <xdr:to>
      <xdr:col>34</xdr:col>
      <xdr:colOff>266700</xdr:colOff>
      <xdr:row>178</xdr:row>
      <xdr:rowOff>209550</xdr:rowOff>
    </xdr:to>
    <xdr:sp>
      <xdr:nvSpPr>
        <xdr:cNvPr id="14" name="Text Box 1047"/>
        <xdr:cNvSpPr txBox="1">
          <a:spLocks noChangeArrowheads="1"/>
        </xdr:cNvSpPr>
      </xdr:nvSpPr>
      <xdr:spPr>
        <a:xfrm>
          <a:off x="7086600" y="32289750"/>
          <a:ext cx="3238500" cy="5048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申請日現在における、会社全体での所持者数を業種別に入力してください。</a:t>
          </a:r>
        </a:p>
      </xdr:txBody>
    </xdr:sp>
    <xdr:clientData/>
  </xdr:twoCellAnchor>
  <xdr:twoCellAnchor>
    <xdr:from>
      <xdr:col>25</xdr:col>
      <xdr:colOff>19050</xdr:colOff>
      <xdr:row>204</xdr:row>
      <xdr:rowOff>9525</xdr:rowOff>
    </xdr:from>
    <xdr:to>
      <xdr:col>34</xdr:col>
      <xdr:colOff>266700</xdr:colOff>
      <xdr:row>208</xdr:row>
      <xdr:rowOff>0</xdr:rowOff>
    </xdr:to>
    <xdr:sp>
      <xdr:nvSpPr>
        <xdr:cNvPr id="15" name="Text Box 1048"/>
        <xdr:cNvSpPr txBox="1">
          <a:spLocks noChangeArrowheads="1"/>
        </xdr:cNvSpPr>
      </xdr:nvSpPr>
      <xdr:spPr>
        <a:xfrm>
          <a:off x="7086600" y="36528375"/>
          <a:ext cx="3238500" cy="695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一人で複数資格を取得している人は一人としてカウントしてください。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15</xdr:row>
      <xdr:rowOff>0</xdr:rowOff>
    </xdr:from>
    <xdr:to>
      <xdr:col>78</xdr:col>
      <xdr:colOff>0</xdr:colOff>
      <xdr:row>18</xdr:row>
      <xdr:rowOff>133350</xdr:rowOff>
    </xdr:to>
    <xdr:sp>
      <xdr:nvSpPr>
        <xdr:cNvPr id="1" name="AutoShape 1"/>
        <xdr:cNvSpPr>
          <a:spLocks/>
        </xdr:cNvSpPr>
      </xdr:nvSpPr>
      <xdr:spPr>
        <a:xfrm>
          <a:off x="92583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18</xdr:row>
      <xdr:rowOff>133350</xdr:rowOff>
    </xdr:from>
    <xdr:to>
      <xdr:col>80</xdr:col>
      <xdr:colOff>9525</xdr:colOff>
      <xdr:row>18</xdr:row>
      <xdr:rowOff>133350</xdr:rowOff>
    </xdr:to>
    <xdr:sp>
      <xdr:nvSpPr>
        <xdr:cNvPr id="2" name="Line 2"/>
        <xdr:cNvSpPr>
          <a:spLocks/>
        </xdr:cNvSpPr>
      </xdr:nvSpPr>
      <xdr:spPr>
        <a:xfrm>
          <a:off x="92583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15</xdr:row>
      <xdr:rowOff>0</xdr:rowOff>
    </xdr:from>
    <xdr:to>
      <xdr:col>60</xdr:col>
      <xdr:colOff>0</xdr:colOff>
      <xdr:row>18</xdr:row>
      <xdr:rowOff>133350</xdr:rowOff>
    </xdr:to>
    <xdr:sp>
      <xdr:nvSpPr>
        <xdr:cNvPr id="3" name="AutoShape 3"/>
        <xdr:cNvSpPr>
          <a:spLocks/>
        </xdr:cNvSpPr>
      </xdr:nvSpPr>
      <xdr:spPr>
        <a:xfrm>
          <a:off x="72009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123825</xdr:colOff>
      <xdr:row>18</xdr:row>
      <xdr:rowOff>133350</xdr:rowOff>
    </xdr:from>
    <xdr:to>
      <xdr:col>62</xdr:col>
      <xdr:colOff>9525</xdr:colOff>
      <xdr:row>18</xdr:row>
      <xdr:rowOff>133350</xdr:rowOff>
    </xdr:to>
    <xdr:sp>
      <xdr:nvSpPr>
        <xdr:cNvPr id="4" name="Line 4"/>
        <xdr:cNvSpPr>
          <a:spLocks/>
        </xdr:cNvSpPr>
      </xdr:nvSpPr>
      <xdr:spPr>
        <a:xfrm>
          <a:off x="72009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15</xdr:row>
      <xdr:rowOff>0</xdr:rowOff>
    </xdr:from>
    <xdr:to>
      <xdr:col>66</xdr:col>
      <xdr:colOff>0</xdr:colOff>
      <xdr:row>18</xdr:row>
      <xdr:rowOff>133350</xdr:rowOff>
    </xdr:to>
    <xdr:sp>
      <xdr:nvSpPr>
        <xdr:cNvPr id="5" name="AutoShape 5"/>
        <xdr:cNvSpPr>
          <a:spLocks/>
        </xdr:cNvSpPr>
      </xdr:nvSpPr>
      <xdr:spPr>
        <a:xfrm>
          <a:off x="78867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114300</xdr:colOff>
      <xdr:row>18</xdr:row>
      <xdr:rowOff>133350</xdr:rowOff>
    </xdr:from>
    <xdr:to>
      <xdr:col>68</xdr:col>
      <xdr:colOff>9525</xdr:colOff>
      <xdr:row>18</xdr:row>
      <xdr:rowOff>133350</xdr:rowOff>
    </xdr:to>
    <xdr:sp>
      <xdr:nvSpPr>
        <xdr:cNvPr id="6" name="Line 6"/>
        <xdr:cNvSpPr>
          <a:spLocks/>
        </xdr:cNvSpPr>
      </xdr:nvSpPr>
      <xdr:spPr>
        <a:xfrm>
          <a:off x="78867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0</xdr:rowOff>
    </xdr:from>
    <xdr:to>
      <xdr:col>51</xdr:col>
      <xdr:colOff>0</xdr:colOff>
      <xdr:row>18</xdr:row>
      <xdr:rowOff>133350</xdr:rowOff>
    </xdr:to>
    <xdr:sp>
      <xdr:nvSpPr>
        <xdr:cNvPr id="7" name="AutoShape 7"/>
        <xdr:cNvSpPr>
          <a:spLocks/>
        </xdr:cNvSpPr>
      </xdr:nvSpPr>
      <xdr:spPr>
        <a:xfrm>
          <a:off x="6086475"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123825</xdr:colOff>
      <xdr:row>18</xdr:row>
      <xdr:rowOff>133350</xdr:rowOff>
    </xdr:from>
    <xdr:to>
      <xdr:col>53</xdr:col>
      <xdr:colOff>9525</xdr:colOff>
      <xdr:row>18</xdr:row>
      <xdr:rowOff>133350</xdr:rowOff>
    </xdr:to>
    <xdr:sp>
      <xdr:nvSpPr>
        <xdr:cNvPr id="8" name="Line 8"/>
        <xdr:cNvSpPr>
          <a:spLocks/>
        </xdr:cNvSpPr>
      </xdr:nvSpPr>
      <xdr:spPr>
        <a:xfrm>
          <a:off x="6086475" y="4686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15</xdr:row>
      <xdr:rowOff>0</xdr:rowOff>
    </xdr:from>
    <xdr:to>
      <xdr:col>87</xdr:col>
      <xdr:colOff>0</xdr:colOff>
      <xdr:row>18</xdr:row>
      <xdr:rowOff>133350</xdr:rowOff>
    </xdr:to>
    <xdr:sp>
      <xdr:nvSpPr>
        <xdr:cNvPr id="9" name="AutoShape 9"/>
        <xdr:cNvSpPr>
          <a:spLocks/>
        </xdr:cNvSpPr>
      </xdr:nvSpPr>
      <xdr:spPr>
        <a:xfrm>
          <a:off x="102870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114300</xdr:colOff>
      <xdr:row>18</xdr:row>
      <xdr:rowOff>133350</xdr:rowOff>
    </xdr:from>
    <xdr:to>
      <xdr:col>89</xdr:col>
      <xdr:colOff>9525</xdr:colOff>
      <xdr:row>18</xdr:row>
      <xdr:rowOff>133350</xdr:rowOff>
    </xdr:to>
    <xdr:sp>
      <xdr:nvSpPr>
        <xdr:cNvPr id="10" name="Line 10"/>
        <xdr:cNvSpPr>
          <a:spLocks/>
        </xdr:cNvSpPr>
      </xdr:nvSpPr>
      <xdr:spPr>
        <a:xfrm>
          <a:off x="102870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15</xdr:row>
      <xdr:rowOff>9525</xdr:rowOff>
    </xdr:from>
    <xdr:to>
      <xdr:col>98</xdr:col>
      <xdr:colOff>9525</xdr:colOff>
      <xdr:row>18</xdr:row>
      <xdr:rowOff>85725</xdr:rowOff>
    </xdr:to>
    <xdr:sp>
      <xdr:nvSpPr>
        <xdr:cNvPr id="11" name="Freeform 11"/>
        <xdr:cNvSpPr>
          <a:spLocks/>
        </xdr:cNvSpPr>
      </xdr:nvSpPr>
      <xdr:spPr>
        <a:xfrm>
          <a:off x="10972800" y="3895725"/>
          <a:ext cx="581025" cy="742950"/>
        </a:xfrm>
        <a:custGeom>
          <a:pathLst>
            <a:path h="78" w="61">
              <a:moveTo>
                <a:pt x="0" y="0"/>
              </a:moveTo>
              <a:lnTo>
                <a:pt x="0" y="29"/>
              </a:lnTo>
              <a:lnTo>
                <a:pt x="35" y="29"/>
              </a:lnTo>
              <a:lnTo>
                <a:pt x="35" y="78"/>
              </a:lnTo>
              <a:lnTo>
                <a:pt x="61" y="7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15</xdr:row>
      <xdr:rowOff>0</xdr:rowOff>
    </xdr:from>
    <xdr:to>
      <xdr:col>42</xdr:col>
      <xdr:colOff>0</xdr:colOff>
      <xdr:row>18</xdr:row>
      <xdr:rowOff>133350</xdr:rowOff>
    </xdr:to>
    <xdr:sp>
      <xdr:nvSpPr>
        <xdr:cNvPr id="12" name="Freeform 12"/>
        <xdr:cNvSpPr>
          <a:spLocks/>
        </xdr:cNvSpPr>
      </xdr:nvSpPr>
      <xdr:spPr>
        <a:xfrm>
          <a:off x="4238625" y="3886200"/>
          <a:ext cx="733425" cy="800100"/>
        </a:xfrm>
        <a:custGeom>
          <a:pathLst>
            <a:path h="84" w="77">
              <a:moveTo>
                <a:pt x="77" y="0"/>
              </a:moveTo>
              <a:lnTo>
                <a:pt x="77" y="34"/>
              </a:lnTo>
              <a:lnTo>
                <a:pt x="0" y="34"/>
              </a:lnTo>
              <a:lnTo>
                <a:pt x="0" y="84"/>
              </a:lnTo>
              <a:lnTo>
                <a:pt x="24" y="8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15</xdr:row>
      <xdr:rowOff>9525</xdr:rowOff>
    </xdr:from>
    <xdr:to>
      <xdr:col>58</xdr:col>
      <xdr:colOff>9525</xdr:colOff>
      <xdr:row>21</xdr:row>
      <xdr:rowOff>133350</xdr:rowOff>
    </xdr:to>
    <xdr:sp>
      <xdr:nvSpPr>
        <xdr:cNvPr id="13" name="Freeform 13"/>
        <xdr:cNvSpPr>
          <a:spLocks/>
        </xdr:cNvSpPr>
      </xdr:nvSpPr>
      <xdr:spPr>
        <a:xfrm>
          <a:off x="6438900" y="3895725"/>
          <a:ext cx="523875" cy="1733550"/>
        </a:xfrm>
        <a:custGeom>
          <a:pathLst>
            <a:path h="182" w="55">
              <a:moveTo>
                <a:pt x="0" y="0"/>
              </a:moveTo>
              <a:lnTo>
                <a:pt x="0" y="34"/>
              </a:lnTo>
              <a:lnTo>
                <a:pt x="55" y="34"/>
              </a:lnTo>
              <a:lnTo>
                <a:pt x="55" y="120"/>
              </a:lnTo>
              <a:lnTo>
                <a:pt x="3" y="120"/>
              </a:lnTo>
              <a:lnTo>
                <a:pt x="3" y="182"/>
              </a:lnTo>
              <a:lnTo>
                <a:pt x="29" y="18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32</xdr:row>
      <xdr:rowOff>85725</xdr:rowOff>
    </xdr:from>
    <xdr:ext cx="200025" cy="0"/>
    <xdr:sp fLocksText="0">
      <xdr:nvSpPr>
        <xdr:cNvPr id="14" name="Text Box 18"/>
        <xdr:cNvSpPr txBox="1">
          <a:spLocks noChangeArrowheads="1"/>
        </xdr:cNvSpPr>
      </xdr:nvSpPr>
      <xdr:spPr>
        <a:xfrm>
          <a:off x="3105150" y="83343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53</xdr:col>
      <xdr:colOff>104775</xdr:colOff>
      <xdr:row>53</xdr:row>
      <xdr:rowOff>190500</xdr:rowOff>
    </xdr:from>
    <xdr:to>
      <xdr:col>61</xdr:col>
      <xdr:colOff>85725</xdr:colOff>
      <xdr:row>55</xdr:row>
      <xdr:rowOff>66675</xdr:rowOff>
    </xdr:to>
    <xdr:sp>
      <xdr:nvSpPr>
        <xdr:cNvPr id="15" name="Text Box 74"/>
        <xdr:cNvSpPr txBox="1">
          <a:spLocks noChangeArrowheads="1"/>
        </xdr:cNvSpPr>
      </xdr:nvSpPr>
      <xdr:spPr>
        <a:xfrm>
          <a:off x="6438900" y="13230225"/>
          <a:ext cx="962025" cy="295275"/>
        </a:xfrm>
        <a:prstGeom prst="rect">
          <a:avLst/>
        </a:prstGeom>
        <a:solidFill>
          <a:srgbClr val="FFFF00"/>
        </a:solidFill>
        <a:ln w="9525" cmpd="sng">
          <a:noFill/>
        </a:ln>
      </xdr:spPr>
      <xdr:txBody>
        <a:bodyPr vertOverflow="clip" wrap="square" lIns="27432" tIns="18288" rIns="0" bIns="0"/>
        <a:p>
          <a:pPr algn="l">
            <a:defRPr/>
          </a:pPr>
          <a:r>
            <a:rPr lang="en-US" cap="none" sz="750" b="0" i="0" u="none" baseline="0">
              <a:solidFill>
                <a:srgbClr val="000000"/>
              </a:solidFill>
              <a:latin typeface="ＭＳ Ｐゴシック"/>
              <a:ea typeface="ＭＳ Ｐゴシック"/>
              <a:cs typeface="ＭＳ Ｐゴシック"/>
            </a:rPr>
            <a:t>専門工事を希望する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業種を選択します</a:t>
          </a:r>
        </a:p>
      </xdr:txBody>
    </xdr:sp>
    <xdr:clientData/>
  </xdr:twoCellAnchor>
  <xdr:twoCellAnchor>
    <xdr:from>
      <xdr:col>54</xdr:col>
      <xdr:colOff>19050</xdr:colOff>
      <xdr:row>57</xdr:row>
      <xdr:rowOff>95250</xdr:rowOff>
    </xdr:from>
    <xdr:to>
      <xdr:col>61</xdr:col>
      <xdr:colOff>76200</xdr:colOff>
      <xdr:row>59</xdr:row>
      <xdr:rowOff>47625</xdr:rowOff>
    </xdr:to>
    <xdr:sp>
      <xdr:nvSpPr>
        <xdr:cNvPr id="16" name="Text Box 113"/>
        <xdr:cNvSpPr txBox="1">
          <a:spLocks noChangeArrowheads="1"/>
        </xdr:cNvSpPr>
      </xdr:nvSpPr>
      <xdr:spPr>
        <a:xfrm>
          <a:off x="6477000" y="13830300"/>
          <a:ext cx="914400" cy="295275"/>
        </a:xfrm>
        <a:prstGeom prst="rect">
          <a:avLst/>
        </a:prstGeom>
        <a:solidFill>
          <a:srgbClr val="FF99CC"/>
        </a:solidFill>
        <a:ln w="9525" cmpd="sng">
          <a:noFill/>
        </a:ln>
      </xdr:spPr>
      <xdr:txBody>
        <a:bodyPr vertOverflow="clip" wrap="square" lIns="18288" tIns="18288" rIns="0" bIns="0"/>
        <a:p>
          <a:pPr algn="l">
            <a:defRPr/>
          </a:pPr>
          <a:r>
            <a:rPr lang="en-US" cap="none" sz="750" b="0" i="0" u="none" baseline="0">
              <a:solidFill>
                <a:srgbClr val="000000"/>
              </a:solidFill>
              <a:latin typeface="ＭＳ Ｐゴシック"/>
              <a:ea typeface="ＭＳ Ｐゴシック"/>
              <a:cs typeface="ＭＳ Ｐゴシック"/>
            </a:rPr>
            <a:t>専門工事を希望する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業種を選択します</a:t>
          </a:r>
        </a:p>
      </xdr:txBody>
    </xdr:sp>
    <xdr:clientData/>
  </xdr:twoCellAnchor>
  <xdr:oneCellAnchor>
    <xdr:from>
      <xdr:col>26</xdr:col>
      <xdr:colOff>57150</xdr:colOff>
      <xdr:row>69</xdr:row>
      <xdr:rowOff>85725</xdr:rowOff>
    </xdr:from>
    <xdr:ext cx="200025" cy="0"/>
    <xdr:sp fLocksText="0">
      <xdr:nvSpPr>
        <xdr:cNvPr id="17" name="Text Box 18"/>
        <xdr:cNvSpPr txBox="1">
          <a:spLocks noChangeArrowheads="1"/>
        </xdr:cNvSpPr>
      </xdr:nvSpPr>
      <xdr:spPr>
        <a:xfrm>
          <a:off x="3105150" y="15811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84</xdr:col>
      <xdr:colOff>66675</xdr:colOff>
      <xdr:row>40</xdr:row>
      <xdr:rowOff>66675</xdr:rowOff>
    </xdr:from>
    <xdr:to>
      <xdr:col>120</xdr:col>
      <xdr:colOff>28575</xdr:colOff>
      <xdr:row>62</xdr:row>
      <xdr:rowOff>161925</xdr:rowOff>
    </xdr:to>
    <xdr:pic>
      <xdr:nvPicPr>
        <xdr:cNvPr id="18" name="図 103"/>
        <xdr:cNvPicPr preferRelativeResize="1">
          <a:picLocks noChangeAspect="1"/>
        </xdr:cNvPicPr>
      </xdr:nvPicPr>
      <xdr:blipFill>
        <a:blip r:embed="rId1"/>
        <a:stretch>
          <a:fillRect/>
        </a:stretch>
      </xdr:blipFill>
      <xdr:spPr>
        <a:xfrm>
          <a:off x="10010775" y="10353675"/>
          <a:ext cx="4352925" cy="433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9525</xdr:rowOff>
    </xdr:from>
    <xdr:to>
      <xdr:col>23</xdr:col>
      <xdr:colOff>0</xdr:colOff>
      <xdr:row>6</xdr:row>
      <xdr:rowOff>0</xdr:rowOff>
    </xdr:to>
    <xdr:sp>
      <xdr:nvSpPr>
        <xdr:cNvPr id="1" name="AutoShape 1"/>
        <xdr:cNvSpPr>
          <a:spLocks/>
        </xdr:cNvSpPr>
      </xdr:nvSpPr>
      <xdr:spPr>
        <a:xfrm>
          <a:off x="6038850" y="914400"/>
          <a:ext cx="1057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8</xdr:row>
      <xdr:rowOff>9525</xdr:rowOff>
    </xdr:from>
    <xdr:to>
      <xdr:col>18</xdr:col>
      <xdr:colOff>19050</xdr:colOff>
      <xdr:row>8</xdr:row>
      <xdr:rowOff>238125</xdr:rowOff>
    </xdr:to>
    <xdr:sp>
      <xdr:nvSpPr>
        <xdr:cNvPr id="2" name="AutoShape 2"/>
        <xdr:cNvSpPr>
          <a:spLocks/>
        </xdr:cNvSpPr>
      </xdr:nvSpPr>
      <xdr:spPr>
        <a:xfrm>
          <a:off x="3857625" y="1428750"/>
          <a:ext cx="149542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18</xdr:col>
      <xdr:colOff>28575</xdr:colOff>
      <xdr:row>12</xdr:row>
      <xdr:rowOff>0</xdr:rowOff>
    </xdr:to>
    <xdr:sp>
      <xdr:nvSpPr>
        <xdr:cNvPr id="3" name="AutoShape 3"/>
        <xdr:cNvSpPr>
          <a:spLocks/>
        </xdr:cNvSpPr>
      </xdr:nvSpPr>
      <xdr:spPr>
        <a:xfrm>
          <a:off x="3876675" y="1943100"/>
          <a:ext cx="1485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75</xdr:row>
      <xdr:rowOff>57150</xdr:rowOff>
    </xdr:from>
    <xdr:to>
      <xdr:col>14</xdr:col>
      <xdr:colOff>523875</xdr:colOff>
      <xdr:row>77</xdr:row>
      <xdr:rowOff>209550</xdr:rowOff>
    </xdr:to>
    <xdr:sp>
      <xdr:nvSpPr>
        <xdr:cNvPr id="1" name="Text Box 1038"/>
        <xdr:cNvSpPr txBox="1">
          <a:spLocks noChangeArrowheads="1"/>
        </xdr:cNvSpPr>
      </xdr:nvSpPr>
      <xdr:spPr>
        <a:xfrm>
          <a:off x="5562600" y="13182600"/>
          <a:ext cx="2552700" cy="6477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期間を変更される場合は、入力してください。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3</xdr:row>
      <xdr:rowOff>85725</xdr:rowOff>
    </xdr:from>
    <xdr:to>
      <xdr:col>23</xdr:col>
      <xdr:colOff>180975</xdr:colOff>
      <xdr:row>24</xdr:row>
      <xdr:rowOff>114300</xdr:rowOff>
    </xdr:to>
    <xdr:sp>
      <xdr:nvSpPr>
        <xdr:cNvPr id="1" name="テキスト ボックス 1"/>
        <xdr:cNvSpPr txBox="1">
          <a:spLocks noChangeArrowheads="1"/>
        </xdr:cNvSpPr>
      </xdr:nvSpPr>
      <xdr:spPr>
        <a:xfrm>
          <a:off x="4676775" y="828675"/>
          <a:ext cx="323850" cy="522922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切　　　　　　り　　　　　　取　　　　　り　　　　　　線</a:t>
          </a:r>
        </a:p>
      </xdr:txBody>
    </xdr:sp>
    <xdr:clientData/>
  </xdr:twoCellAnchor>
  <xdr:twoCellAnchor>
    <xdr:from>
      <xdr:col>23</xdr:col>
      <xdr:colOff>0</xdr:colOff>
      <xdr:row>0</xdr:row>
      <xdr:rowOff>47625</xdr:rowOff>
    </xdr:from>
    <xdr:to>
      <xdr:col>23</xdr:col>
      <xdr:colOff>38100</xdr:colOff>
      <xdr:row>28</xdr:row>
      <xdr:rowOff>123825</xdr:rowOff>
    </xdr:to>
    <xdr:sp>
      <xdr:nvSpPr>
        <xdr:cNvPr id="2" name="Line 3"/>
        <xdr:cNvSpPr>
          <a:spLocks/>
        </xdr:cNvSpPr>
      </xdr:nvSpPr>
      <xdr:spPr>
        <a:xfrm flipH="1" flipV="1">
          <a:off x="4819650" y="47625"/>
          <a:ext cx="38100" cy="6724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tabSelected="1" zoomScalePageLayoutView="0" workbookViewId="0" topLeftCell="A1">
      <selection activeCell="B7" sqref="B7"/>
    </sheetView>
  </sheetViews>
  <sheetFormatPr defaultColWidth="9.00390625" defaultRowHeight="13.5"/>
  <sheetData>
    <row r="1" ht="13.5">
      <c r="A1" t="s">
        <v>684</v>
      </c>
    </row>
    <row r="2" ht="13.5">
      <c r="A2" t="s">
        <v>685</v>
      </c>
    </row>
    <row r="3" ht="13.5">
      <c r="A3" t="s">
        <v>687</v>
      </c>
    </row>
    <row r="4" ht="13.5">
      <c r="A4" t="s">
        <v>686</v>
      </c>
    </row>
    <row r="5" spans="1:3" ht="13.5">
      <c r="A5" t="s">
        <v>703</v>
      </c>
      <c r="B5" s="284" t="s">
        <v>710</v>
      </c>
      <c r="C5" t="s">
        <v>694</v>
      </c>
    </row>
    <row r="6" spans="1:4" ht="13.5">
      <c r="A6" t="s">
        <v>703</v>
      </c>
      <c r="B6" s="284" t="s">
        <v>174</v>
      </c>
      <c r="C6" t="s">
        <v>694</v>
      </c>
      <c r="D6" t="s">
        <v>695</v>
      </c>
    </row>
    <row r="8" ht="13.5">
      <c r="A8" s="478" t="s">
        <v>701</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34"/>
  </sheetPr>
  <dimension ref="A1:J42"/>
  <sheetViews>
    <sheetView zoomScalePageLayoutView="0" workbookViewId="0" topLeftCell="A1">
      <selection activeCell="C3" sqref="C3"/>
    </sheetView>
  </sheetViews>
  <sheetFormatPr defaultColWidth="9.00390625" defaultRowHeight="13.5"/>
  <cols>
    <col min="1" max="1" width="4.375" style="292" customWidth="1"/>
    <col min="2" max="2" width="28.75390625" style="292" customWidth="1"/>
    <col min="3" max="3" width="49.875" style="292" customWidth="1"/>
    <col min="4" max="9" width="9.00390625" style="292" customWidth="1"/>
    <col min="10" max="10" width="8.00390625" style="292" customWidth="1"/>
    <col min="11" max="16384" width="9.00390625" style="292" customWidth="1"/>
  </cols>
  <sheetData>
    <row r="1" spans="1:2" ht="14.25">
      <c r="A1" s="290" t="s">
        <v>283</v>
      </c>
      <c r="B1" s="291"/>
    </row>
    <row r="2" ht="18" customHeight="1">
      <c r="A2" s="292" t="s">
        <v>297</v>
      </c>
    </row>
    <row r="3" ht="18" customHeight="1"/>
    <row r="4" spans="1:3" ht="14.25">
      <c r="A4" s="292" t="s">
        <v>696</v>
      </c>
      <c r="C4" s="293"/>
    </row>
    <row r="5" spans="1:4" s="296" customFormat="1" ht="42" customHeight="1">
      <c r="A5" s="294" t="s">
        <v>312</v>
      </c>
      <c r="B5" s="295" t="s">
        <v>288</v>
      </c>
      <c r="C5" s="295" t="s">
        <v>295</v>
      </c>
      <c r="D5" s="295" t="s">
        <v>296</v>
      </c>
    </row>
    <row r="6" spans="1:10" s="296" customFormat="1" ht="37.5" customHeight="1">
      <c r="A6" s="294">
        <v>1</v>
      </c>
      <c r="B6" s="295" t="s">
        <v>289</v>
      </c>
      <c r="C6" s="297" t="s">
        <v>313</v>
      </c>
      <c r="D6" s="295"/>
      <c r="H6" s="298"/>
      <c r="I6" s="298"/>
      <c r="J6" s="298"/>
    </row>
    <row r="7" spans="1:4" s="296" customFormat="1" ht="37.5" customHeight="1">
      <c r="A7" s="294">
        <v>2</v>
      </c>
      <c r="B7" s="295" t="s">
        <v>290</v>
      </c>
      <c r="C7" s="299" t="s">
        <v>314</v>
      </c>
      <c r="D7" s="295"/>
    </row>
    <row r="8" spans="1:4" s="296" customFormat="1" ht="37.5" customHeight="1">
      <c r="A8" s="294">
        <v>3</v>
      </c>
      <c r="B8" s="295" t="s">
        <v>291</v>
      </c>
      <c r="C8" s="299" t="s">
        <v>315</v>
      </c>
      <c r="D8" s="295"/>
    </row>
    <row r="9" spans="1:8" s="296" customFormat="1" ht="37.5" customHeight="1">
      <c r="A9" s="294">
        <v>4</v>
      </c>
      <c r="B9" s="299" t="s">
        <v>689</v>
      </c>
      <c r="C9" s="299" t="s">
        <v>316</v>
      </c>
      <c r="D9" s="295"/>
      <c r="F9" s="300"/>
      <c r="H9" s="300"/>
    </row>
    <row r="10" spans="1:4" s="296" customFormat="1" ht="37.5" customHeight="1">
      <c r="A10" s="294">
        <v>5</v>
      </c>
      <c r="B10" s="299" t="s">
        <v>292</v>
      </c>
      <c r="C10" s="297" t="s">
        <v>708</v>
      </c>
      <c r="D10" s="295"/>
    </row>
    <row r="11" spans="1:4" s="296" customFormat="1" ht="37.5" customHeight="1">
      <c r="A11" s="294">
        <v>6</v>
      </c>
      <c r="B11" s="299" t="s">
        <v>293</v>
      </c>
      <c r="C11" s="299" t="s">
        <v>299</v>
      </c>
      <c r="D11" s="301"/>
    </row>
    <row r="12" spans="1:6" s="296" customFormat="1" ht="37.5" customHeight="1">
      <c r="A12" s="294">
        <v>7</v>
      </c>
      <c r="B12" s="299" t="s">
        <v>294</v>
      </c>
      <c r="C12" s="299" t="s">
        <v>298</v>
      </c>
      <c r="D12" s="295"/>
      <c r="F12" s="296" t="s">
        <v>284</v>
      </c>
    </row>
    <row r="13" spans="1:5" s="296" customFormat="1" ht="37.5" customHeight="1">
      <c r="A13" s="302"/>
      <c r="B13" s="303"/>
      <c r="C13" s="300"/>
      <c r="E13" s="300"/>
    </row>
    <row r="14" spans="1:3" s="296" customFormat="1" ht="15" customHeight="1">
      <c r="A14" s="296" t="s">
        <v>697</v>
      </c>
      <c r="B14" s="304"/>
      <c r="C14" s="305"/>
    </row>
    <row r="15" spans="1:4" s="296" customFormat="1" ht="37.5" customHeight="1">
      <c r="A15" s="294" t="s">
        <v>312</v>
      </c>
      <c r="B15" s="306"/>
      <c r="C15" s="295" t="s">
        <v>295</v>
      </c>
      <c r="D15" s="295" t="s">
        <v>296</v>
      </c>
    </row>
    <row r="16" spans="1:4" s="296" customFormat="1" ht="37.5" customHeight="1">
      <c r="A16" s="294">
        <v>1</v>
      </c>
      <c r="B16" s="299" t="s">
        <v>300</v>
      </c>
      <c r="C16" s="299" t="s">
        <v>367</v>
      </c>
      <c r="D16" s="307"/>
    </row>
    <row r="17" spans="1:9" s="296" customFormat="1" ht="37.5" customHeight="1">
      <c r="A17" s="294">
        <v>2</v>
      </c>
      <c r="B17" s="299" t="s">
        <v>301</v>
      </c>
      <c r="C17" s="295" t="s">
        <v>690</v>
      </c>
      <c r="D17" s="295"/>
      <c r="F17" s="308"/>
      <c r="G17" s="308"/>
      <c r="H17" s="308"/>
      <c r="I17" s="308"/>
    </row>
    <row r="18" spans="1:9" s="296" customFormat="1" ht="45" customHeight="1">
      <c r="A18" s="294">
        <v>3</v>
      </c>
      <c r="B18" s="299" t="s">
        <v>691</v>
      </c>
      <c r="C18" s="299" t="s">
        <v>692</v>
      </c>
      <c r="D18" s="307"/>
      <c r="F18" s="309"/>
      <c r="G18" s="310"/>
      <c r="H18" s="308"/>
      <c r="I18" s="308"/>
    </row>
    <row r="19" spans="1:9" s="296" customFormat="1" ht="43.5" customHeight="1">
      <c r="A19" s="294">
        <v>4</v>
      </c>
      <c r="B19" s="299" t="s">
        <v>303</v>
      </c>
      <c r="C19" s="307" t="s">
        <v>304</v>
      </c>
      <c r="D19" s="307"/>
      <c r="F19" s="308"/>
      <c r="G19" s="308"/>
      <c r="H19" s="308"/>
      <c r="I19" s="308"/>
    </row>
    <row r="20" spans="1:6" s="296" customFormat="1" ht="37.5" customHeight="1">
      <c r="A20" s="294">
        <v>5</v>
      </c>
      <c r="B20" s="299" t="s">
        <v>305</v>
      </c>
      <c r="C20" s="295" t="s">
        <v>309</v>
      </c>
      <c r="D20" s="301"/>
      <c r="F20" s="296" t="s">
        <v>285</v>
      </c>
    </row>
    <row r="21" spans="1:4" s="296" customFormat="1" ht="37.5" customHeight="1">
      <c r="A21" s="294">
        <v>6</v>
      </c>
      <c r="B21" s="299" t="s">
        <v>306</v>
      </c>
      <c r="C21" s="295" t="s">
        <v>309</v>
      </c>
      <c r="D21" s="307"/>
    </row>
    <row r="22" spans="1:4" s="296" customFormat="1" ht="37.5" customHeight="1">
      <c r="A22" s="294">
        <v>7</v>
      </c>
      <c r="B22" s="299" t="s">
        <v>307</v>
      </c>
      <c r="C22" s="295" t="s">
        <v>310</v>
      </c>
      <c r="D22" s="307"/>
    </row>
    <row r="23" spans="1:9" s="296" customFormat="1" ht="37.5" customHeight="1">
      <c r="A23" s="294">
        <v>8</v>
      </c>
      <c r="B23" s="299" t="s">
        <v>308</v>
      </c>
      <c r="C23" s="307" t="s">
        <v>311</v>
      </c>
      <c r="D23" s="307"/>
      <c r="I23" s="300"/>
    </row>
    <row r="24" spans="1:4" s="296" customFormat="1" ht="37.5" customHeight="1">
      <c r="A24" s="294">
        <v>9</v>
      </c>
      <c r="B24" s="299" t="s">
        <v>302</v>
      </c>
      <c r="C24" s="295" t="s">
        <v>317</v>
      </c>
      <c r="D24" s="307"/>
    </row>
    <row r="25" spans="1:8" s="296" customFormat="1" ht="14.25">
      <c r="A25" s="311"/>
      <c r="C25" s="300"/>
      <c r="H25" s="300"/>
    </row>
    <row r="26" ht="14.25">
      <c r="C26" s="312"/>
    </row>
    <row r="27" ht="14.25">
      <c r="C27" s="313"/>
    </row>
    <row r="28" ht="14.25">
      <c r="C28" s="293"/>
    </row>
    <row r="29" ht="14.25">
      <c r="A29" s="314"/>
    </row>
    <row r="30" ht="14.25">
      <c r="C30" s="293"/>
    </row>
    <row r="31" ht="14.25">
      <c r="C31" s="293"/>
    </row>
    <row r="32" ht="14.25">
      <c r="A32" s="314"/>
    </row>
    <row r="34" ht="14.25">
      <c r="A34" s="314"/>
    </row>
    <row r="35" ht="14.25">
      <c r="A35" s="315"/>
    </row>
    <row r="36" ht="14.25">
      <c r="A36" s="293"/>
    </row>
    <row r="37" ht="14.25">
      <c r="A37" s="315"/>
    </row>
    <row r="42" ht="14.25">
      <c r="A42" s="314" t="s">
        <v>286</v>
      </c>
    </row>
  </sheetData>
  <sheetProtection/>
  <printOptions/>
  <pageMargins left="0.99" right="0.36" top="0.57" bottom="0.63"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indexed="13"/>
  </sheetPr>
  <dimension ref="A1:DI273"/>
  <sheetViews>
    <sheetView zoomScalePageLayoutView="0" workbookViewId="0" topLeftCell="A148">
      <pane ySplit="1" topLeftCell="A149" activePane="bottomLeft" state="frozen"/>
      <selection pane="topLeft" activeCell="A148" sqref="A148"/>
      <selection pane="bottomLeft" activeCell="K150" sqref="K150:L150"/>
    </sheetView>
  </sheetViews>
  <sheetFormatPr defaultColWidth="9.00390625" defaultRowHeight="13.5"/>
  <cols>
    <col min="1" max="1" width="4.625" style="0" customWidth="1"/>
    <col min="2" max="9" width="2.50390625" style="0" customWidth="1"/>
    <col min="10" max="11" width="2.75390625" style="0" customWidth="1"/>
    <col min="12" max="12" width="2.375" style="0" customWidth="1"/>
    <col min="13" max="15" width="4.875" style="0" customWidth="1"/>
    <col min="16" max="35" width="1.75390625" style="0" customWidth="1"/>
    <col min="36" max="37" width="1.625" style="0" customWidth="1"/>
    <col min="38" max="48" width="1.75390625" style="0" customWidth="1"/>
    <col min="49" max="49" width="1.75390625" style="1" customWidth="1"/>
    <col min="50" max="60" width="1.75390625" style="0" customWidth="1"/>
    <col min="61" max="96" width="1.625" style="0" customWidth="1"/>
    <col min="97" max="105" width="1.75390625" style="0" customWidth="1"/>
    <col min="106" max="114" width="1.625" style="0" customWidth="1"/>
  </cols>
  <sheetData>
    <row r="1" spans="2:111" ht="20.25" customHeight="1">
      <c r="B1" t="s">
        <v>261</v>
      </c>
      <c r="DG1" s="5"/>
    </row>
    <row r="2" spans="2:111" ht="8.25" customHeight="1">
      <c r="B2" s="60" t="s">
        <v>149</v>
      </c>
      <c r="C2" s="14"/>
      <c r="D2" s="14"/>
      <c r="E2" s="14"/>
      <c r="F2" s="14"/>
      <c r="G2" s="14"/>
      <c r="H2" s="14"/>
      <c r="I2" s="14"/>
      <c r="J2" s="14"/>
      <c r="K2" s="2"/>
      <c r="L2" s="2"/>
      <c r="M2" s="2"/>
      <c r="N2" s="2"/>
      <c r="O2" s="2"/>
      <c r="P2" s="2"/>
      <c r="Q2" s="2"/>
      <c r="R2" s="2"/>
      <c r="S2" s="2"/>
      <c r="T2" s="2"/>
      <c r="U2" s="2"/>
      <c r="V2" s="2"/>
      <c r="W2" s="2"/>
      <c r="X2" s="2"/>
      <c r="Y2" s="2"/>
      <c r="Z2" s="2"/>
      <c r="AA2" s="587"/>
      <c r="AB2" s="587"/>
      <c r="AC2" s="587"/>
      <c r="AD2" s="587"/>
      <c r="AE2" s="587"/>
      <c r="AF2" s="2"/>
      <c r="AG2" s="2"/>
      <c r="AH2" s="2"/>
      <c r="AI2" s="2"/>
      <c r="AJ2" s="2"/>
      <c r="AK2" s="2"/>
      <c r="AL2" s="2"/>
      <c r="AM2" s="2"/>
      <c r="AN2" s="2"/>
      <c r="AO2" s="2"/>
      <c r="AP2" s="2"/>
      <c r="AQ2" s="14"/>
      <c r="AR2" s="14"/>
      <c r="AS2" s="14"/>
      <c r="AT2" s="14"/>
      <c r="AU2" s="14"/>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61"/>
      <c r="CI2" s="61"/>
      <c r="CJ2" s="61"/>
      <c r="CK2" s="61"/>
      <c r="CL2" s="61"/>
      <c r="CM2" s="61"/>
      <c r="CN2" s="61"/>
      <c r="CO2" s="61"/>
      <c r="CP2" s="61"/>
      <c r="CQ2" s="61"/>
      <c r="CR2" s="61"/>
      <c r="CS2" s="61"/>
      <c r="CT2" s="61"/>
      <c r="CU2" s="279"/>
      <c r="CV2" s="279"/>
      <c r="CW2" s="279"/>
      <c r="CX2" s="279"/>
      <c r="CY2" s="279"/>
      <c r="CZ2" s="279"/>
      <c r="DA2" s="279"/>
      <c r="DB2" s="2"/>
      <c r="DC2" s="2"/>
      <c r="DD2" s="2"/>
      <c r="DE2" s="2"/>
      <c r="DF2" s="2"/>
      <c r="DG2" s="3"/>
    </row>
    <row r="3" spans="2:111" ht="15" customHeight="1">
      <c r="B3" s="601" t="s">
        <v>127</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1"/>
      <c r="AD3" s="1"/>
      <c r="AE3" s="1"/>
      <c r="AF3" s="1"/>
      <c r="AG3" s="1"/>
      <c r="AH3" s="1"/>
      <c r="AI3" s="1"/>
      <c r="AJ3" s="1"/>
      <c r="AK3" s="1"/>
      <c r="AL3" s="1"/>
      <c r="AM3" s="1"/>
      <c r="AN3" s="1"/>
      <c r="AO3" s="1"/>
      <c r="AP3" s="1"/>
      <c r="AQ3" s="22"/>
      <c r="AR3" s="22"/>
      <c r="AS3" s="22"/>
      <c r="AT3" s="22"/>
      <c r="AU3" s="22"/>
      <c r="AV3" s="1"/>
      <c r="AX3" s="1"/>
      <c r="AY3" s="1"/>
      <c r="AZ3" s="1"/>
      <c r="BA3" s="1"/>
      <c r="BB3" s="1"/>
      <c r="BC3" s="1"/>
      <c r="BD3" s="1"/>
      <c r="BE3" s="1"/>
      <c r="BF3" s="1"/>
      <c r="BG3" s="1"/>
      <c r="BH3" s="1"/>
      <c r="BI3" s="1"/>
      <c r="BJ3" s="1"/>
      <c r="BK3" s="1"/>
      <c r="BL3" s="532" t="s">
        <v>45</v>
      </c>
      <c r="BM3" s="532"/>
      <c r="BN3" s="532"/>
      <c r="BO3" s="532"/>
      <c r="BP3" s="532"/>
      <c r="BQ3" s="532"/>
      <c r="BR3" s="532"/>
      <c r="BS3" s="532"/>
      <c r="BT3" s="532"/>
      <c r="BU3" s="532"/>
      <c r="BV3" s="532"/>
      <c r="BW3" s="532"/>
      <c r="BX3" s="532"/>
      <c r="BY3" s="532"/>
      <c r="BZ3" s="533"/>
      <c r="CA3" s="651" t="s">
        <v>704</v>
      </c>
      <c r="CB3" s="589"/>
      <c r="CC3" s="589"/>
      <c r="CD3" s="589"/>
      <c r="CE3" s="589"/>
      <c r="CF3" s="589"/>
      <c r="CG3" s="589"/>
      <c r="CH3" s="589"/>
      <c r="CI3" s="589"/>
      <c r="CJ3" s="589"/>
      <c r="CK3" s="589"/>
      <c r="CL3" s="590"/>
      <c r="CM3" s="595"/>
      <c r="CN3" s="596"/>
      <c r="CO3" s="596"/>
      <c r="CP3" s="596"/>
      <c r="CQ3" s="596"/>
      <c r="CR3" s="596"/>
      <c r="CS3" s="596"/>
      <c r="CT3" s="597"/>
      <c r="CU3" s="527"/>
      <c r="CV3" s="527"/>
      <c r="CW3" s="527"/>
      <c r="CX3" s="527"/>
      <c r="CY3" s="527"/>
      <c r="CZ3" s="527"/>
      <c r="DA3" s="527"/>
      <c r="DB3" s="527"/>
      <c r="DC3" s="527"/>
      <c r="DD3" s="527"/>
      <c r="DE3" s="527"/>
      <c r="DF3" s="1"/>
      <c r="DG3" s="8"/>
    </row>
    <row r="4" spans="2:111" ht="15" customHeight="1">
      <c r="B4" s="601"/>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1"/>
      <c r="AD4" s="1"/>
      <c r="AE4" s="62"/>
      <c r="AF4" s="62"/>
      <c r="AG4" s="62"/>
      <c r="AH4" s="62"/>
      <c r="AI4" s="1"/>
      <c r="AJ4" s="1"/>
      <c r="AK4" s="1"/>
      <c r="AL4" s="1"/>
      <c r="AM4" s="1"/>
      <c r="AN4" s="1"/>
      <c r="AO4" s="1"/>
      <c r="AP4" s="1"/>
      <c r="AQ4" s="1"/>
      <c r="AR4" s="1"/>
      <c r="AS4" s="1"/>
      <c r="AT4" s="1"/>
      <c r="AU4" s="1"/>
      <c r="AV4" s="1"/>
      <c r="AX4" s="1"/>
      <c r="AY4" s="1"/>
      <c r="AZ4" s="1"/>
      <c r="BA4" s="1"/>
      <c r="BB4" s="1"/>
      <c r="BC4" s="1"/>
      <c r="BD4" s="1"/>
      <c r="BE4" s="1"/>
      <c r="BF4" s="1"/>
      <c r="BG4" s="1"/>
      <c r="BH4" s="1"/>
      <c r="BI4" s="1"/>
      <c r="BJ4" s="1"/>
      <c r="BK4" s="26"/>
      <c r="BL4" s="532"/>
      <c r="BM4" s="532"/>
      <c r="BN4" s="532"/>
      <c r="BO4" s="532"/>
      <c r="BP4" s="532"/>
      <c r="BQ4" s="532"/>
      <c r="BR4" s="532"/>
      <c r="BS4" s="532"/>
      <c r="BT4" s="532"/>
      <c r="BU4" s="532"/>
      <c r="BV4" s="532"/>
      <c r="BW4" s="532"/>
      <c r="BX4" s="532"/>
      <c r="BY4" s="532"/>
      <c r="BZ4" s="533"/>
      <c r="CA4" s="592"/>
      <c r="CB4" s="593"/>
      <c r="CC4" s="593"/>
      <c r="CD4" s="593"/>
      <c r="CE4" s="593"/>
      <c r="CF4" s="593"/>
      <c r="CG4" s="593"/>
      <c r="CH4" s="593"/>
      <c r="CI4" s="593"/>
      <c r="CJ4" s="593"/>
      <c r="CK4" s="593"/>
      <c r="CL4" s="594"/>
      <c r="CM4" s="598"/>
      <c r="CN4" s="599"/>
      <c r="CO4" s="599"/>
      <c r="CP4" s="599"/>
      <c r="CQ4" s="599"/>
      <c r="CR4" s="599"/>
      <c r="CS4" s="599"/>
      <c r="CT4" s="600"/>
      <c r="CU4" s="527"/>
      <c r="CV4" s="527"/>
      <c r="CW4" s="527"/>
      <c r="CX4" s="527"/>
      <c r="CY4" s="527"/>
      <c r="CZ4" s="527"/>
      <c r="DA4" s="527"/>
      <c r="DB4" s="527"/>
      <c r="DC4" s="527"/>
      <c r="DD4" s="527"/>
      <c r="DE4" s="527"/>
      <c r="DF4" s="1"/>
      <c r="DG4" s="8"/>
    </row>
    <row r="5" spans="2:111" ht="30" customHeight="1">
      <c r="B5" s="7"/>
      <c r="C5" s="553" t="s">
        <v>262</v>
      </c>
      <c r="D5" s="553"/>
      <c r="E5" s="553"/>
      <c r="F5" s="553"/>
      <c r="G5" s="553"/>
      <c r="H5" s="553"/>
      <c r="I5" s="553"/>
      <c r="J5" s="553"/>
      <c r="K5" s="553"/>
      <c r="L5" s="553"/>
      <c r="M5" s="553"/>
      <c r="N5" s="553"/>
      <c r="O5" s="124" t="s">
        <v>187</v>
      </c>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0"/>
      <c r="AW5" s="10"/>
      <c r="AX5" s="1"/>
      <c r="AY5" s="22"/>
      <c r="AZ5" s="22"/>
      <c r="BA5" s="22"/>
      <c r="BB5" s="22"/>
      <c r="BC5" s="22"/>
      <c r="BD5" s="22"/>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554" t="str">
        <f>IF(K150=0,"令和　　　年　　　月　　　日","令和　"&amp;K150&amp;"年　"&amp;N150&amp;"月　"&amp;P150&amp;"日")</f>
        <v>令和　　　年　　　月　　　日</v>
      </c>
      <c r="CO5" s="555"/>
      <c r="CP5" s="555"/>
      <c r="CQ5" s="555"/>
      <c r="CR5" s="555"/>
      <c r="CS5" s="555"/>
      <c r="CT5" s="555"/>
      <c r="CU5" s="556"/>
      <c r="CV5" s="556"/>
      <c r="CW5" s="556"/>
      <c r="CX5" s="556"/>
      <c r="CY5" s="556"/>
      <c r="CZ5" s="556"/>
      <c r="DA5" s="556"/>
      <c r="DB5" s="556"/>
      <c r="DC5" s="556"/>
      <c r="DD5" s="1"/>
      <c r="DE5" s="1"/>
      <c r="DF5" s="1"/>
      <c r="DG5" s="8"/>
    </row>
    <row r="6" spans="2:111" ht="8.25" customHeight="1">
      <c r="B6" s="7"/>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8"/>
    </row>
    <row r="7" spans="2:111" s="27" customFormat="1" ht="13.5" customHeight="1">
      <c r="B7" s="63"/>
      <c r="C7" s="616" t="str">
        <f>IF('入力時の注意事項'!B5="","令和"&amp;'入力時の注意事項'!B6&amp;"年度に、貴殿が発注する建設工事にかかる競争入札に参加したいので、指定の書類を添えて入札参加資格の審査を申請します。","令和"&amp;'入力時の注意事項'!B5&amp;"年度・令和"&amp;'入力時の注意事項'!B6&amp;"年度に,貴団が発注する建設工事にかかる競争入札に参加したいので,指定の書類を添えて入札参加資格の審査を申請します。")</f>
        <v>令和４年度・令和５年度に,貴団が発注する建設工事にかかる競争入札に参加したいので,指定の書類を添えて入札参加資格の審査を申請します。</v>
      </c>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c r="CZ7" s="617"/>
      <c r="DA7" s="617"/>
      <c r="DB7" s="617"/>
      <c r="DC7" s="617"/>
      <c r="DD7" s="617"/>
      <c r="DE7" s="617"/>
      <c r="DF7" s="617"/>
      <c r="DG7" s="31"/>
    </row>
    <row r="8" spans="2:111" s="27" customFormat="1" ht="13.5" customHeight="1">
      <c r="B8" s="63"/>
      <c r="C8" s="618" t="s">
        <v>186</v>
      </c>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c r="DA8" s="618"/>
      <c r="DB8" s="618"/>
      <c r="DC8" s="618"/>
      <c r="DD8" s="618"/>
      <c r="DE8" s="618"/>
      <c r="DF8" s="618"/>
      <c r="DG8" s="31"/>
    </row>
    <row r="9" spans="2:111" ht="6" customHeight="1">
      <c r="B9" s="7"/>
      <c r="C9" s="1"/>
      <c r="D9" s="1"/>
      <c r="E9" s="1"/>
      <c r="F9" s="1"/>
      <c r="G9" s="1"/>
      <c r="H9" s="1"/>
      <c r="I9" s="1"/>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5"/>
      <c r="AY9" s="5"/>
      <c r="AZ9" s="5"/>
      <c r="BA9" s="5"/>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5"/>
      <c r="DD9" s="5"/>
      <c r="DE9" s="5"/>
      <c r="DF9" s="5"/>
      <c r="DG9" s="8"/>
    </row>
    <row r="10" spans="2:111" ht="6.75" customHeight="1">
      <c r="B10" s="9"/>
      <c r="C10" s="2"/>
      <c r="D10" s="2"/>
      <c r="E10" s="2"/>
      <c r="F10" s="2"/>
      <c r="G10" s="2"/>
      <c r="H10" s="2"/>
      <c r="I10" s="2"/>
      <c r="J10" s="2"/>
      <c r="K10" s="3"/>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
      <c r="AY10" s="1"/>
      <c r="AZ10" s="1"/>
      <c r="BA10" s="1"/>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1"/>
      <c r="DD10" s="1"/>
      <c r="DE10" s="1"/>
      <c r="DF10" s="1"/>
      <c r="DG10" s="3"/>
    </row>
    <row r="11" spans="2:111" ht="10.5" customHeight="1">
      <c r="B11" s="7"/>
      <c r="C11" s="643" t="s">
        <v>128</v>
      </c>
      <c r="D11" s="643"/>
      <c r="E11" s="643"/>
      <c r="F11" s="643"/>
      <c r="G11" s="643"/>
      <c r="H11" s="643"/>
      <c r="I11" s="643"/>
      <c r="J11" s="643"/>
      <c r="K11" s="644"/>
      <c r="L11" s="1"/>
      <c r="M11" s="20"/>
      <c r="N11" s="20"/>
      <c r="O11" s="20"/>
      <c r="P11" s="37"/>
      <c r="Q11" s="217"/>
      <c r="R11" s="217"/>
      <c r="S11" s="217"/>
      <c r="T11" s="217"/>
      <c r="U11" s="217"/>
      <c r="V11" s="217"/>
      <c r="W11" s="20"/>
      <c r="X11" s="20"/>
      <c r="Y11" s="35"/>
      <c r="Z11" s="588">
        <f>IF(VLOOKUP(A147,deta,2)=0,"",VLOOKUP(A147,deta,2))</f>
      </c>
      <c r="AA11" s="589"/>
      <c r="AB11" s="589"/>
      <c r="AC11" s="589"/>
      <c r="AD11" s="589"/>
      <c r="AE11" s="589"/>
      <c r="AF11" s="590"/>
      <c r="AG11" s="35"/>
      <c r="AH11" s="634">
        <f>IF(VLOOKUP(B147,deta,3)=0,"",VLOOKUP(B147,deta,3))</f>
      </c>
      <c r="AI11" s="635"/>
      <c r="AJ11" s="636"/>
      <c r="AK11" s="35"/>
      <c r="AL11" s="625">
        <f>IF(O155=0,"",O155)</f>
      </c>
      <c r="AM11" s="626"/>
      <c r="AN11" s="626"/>
      <c r="AO11" s="626"/>
      <c r="AP11" s="626"/>
      <c r="AQ11" s="627"/>
      <c r="AR11" s="37"/>
      <c r="AS11" s="586" t="s">
        <v>47</v>
      </c>
      <c r="AT11" s="586"/>
      <c r="AU11" s="577">
        <f>IF(S155=0,"",S155)</f>
      </c>
      <c r="AV11" s="578"/>
      <c r="AW11" s="578"/>
      <c r="AX11" s="578"/>
      <c r="AY11" s="578"/>
      <c r="AZ11" s="578"/>
      <c r="BA11" s="578"/>
      <c r="BB11" s="578"/>
      <c r="BC11" s="578"/>
      <c r="BD11" s="578"/>
      <c r="BE11" s="578"/>
      <c r="BF11" s="578"/>
      <c r="BG11" s="578"/>
      <c r="BH11" s="578"/>
      <c r="BI11" s="578"/>
      <c r="BJ11" s="578"/>
      <c r="BK11" s="578"/>
      <c r="BL11" s="579"/>
      <c r="BM11" s="35"/>
      <c r="BN11" s="586" t="s">
        <v>5</v>
      </c>
      <c r="BO11" s="35"/>
      <c r="BP11" s="35"/>
      <c r="BQ11" s="35"/>
      <c r="BR11" s="35"/>
      <c r="BS11" s="35"/>
      <c r="BT11" s="35"/>
      <c r="BU11" s="586" t="s">
        <v>50</v>
      </c>
      <c r="BV11" s="586"/>
      <c r="BW11" s="586"/>
      <c r="BX11" s="586"/>
      <c r="BY11" s="586"/>
      <c r="BZ11" s="586"/>
      <c r="CA11" s="588">
        <f>IF(VLOOKUP(C147,deta,4)=0,"",VLOOKUP(C147,deta,4))</f>
      </c>
      <c r="CB11" s="654"/>
      <c r="CC11" s="654"/>
      <c r="CD11" s="654"/>
      <c r="CE11" s="654"/>
      <c r="CF11" s="655"/>
      <c r="CG11" s="622" t="s">
        <v>666</v>
      </c>
      <c r="CH11" s="623"/>
      <c r="CI11" s="623"/>
      <c r="CJ11" s="623"/>
      <c r="CK11" s="623"/>
      <c r="CL11" s="623"/>
      <c r="CM11" s="607">
        <f>IF(CA11="新規","-",IF(CA11="登録実績有",I159,""))</f>
      </c>
      <c r="CN11" s="608"/>
      <c r="CO11" s="608"/>
      <c r="CP11" s="608"/>
      <c r="CQ11" s="608"/>
      <c r="CR11" s="608"/>
      <c r="CS11" s="608"/>
      <c r="CT11" s="608"/>
      <c r="CU11" s="608"/>
      <c r="CV11" s="608"/>
      <c r="CW11" s="608"/>
      <c r="CX11" s="608"/>
      <c r="CY11" s="608"/>
      <c r="CZ11" s="608"/>
      <c r="DA11" s="608"/>
      <c r="DB11" s="608"/>
      <c r="DC11" s="609"/>
      <c r="DD11" s="1"/>
      <c r="DE11" s="1"/>
      <c r="DF11" s="1"/>
      <c r="DG11" s="8"/>
    </row>
    <row r="12" spans="2:111" ht="10.5" customHeight="1">
      <c r="B12" s="7"/>
      <c r="C12" s="643"/>
      <c r="D12" s="643"/>
      <c r="E12" s="643"/>
      <c r="F12" s="643"/>
      <c r="G12" s="643"/>
      <c r="H12" s="643"/>
      <c r="I12" s="643"/>
      <c r="J12" s="643"/>
      <c r="K12" s="644"/>
      <c r="L12" s="1"/>
      <c r="M12" s="20"/>
      <c r="N12" s="20"/>
      <c r="O12" s="20"/>
      <c r="P12" s="37"/>
      <c r="Q12" s="217"/>
      <c r="R12" s="217"/>
      <c r="S12" s="217"/>
      <c r="T12" s="217"/>
      <c r="U12" s="217"/>
      <c r="V12" s="217"/>
      <c r="W12" s="20"/>
      <c r="X12" s="20"/>
      <c r="Y12" s="35"/>
      <c r="Z12" s="591"/>
      <c r="AA12" s="542"/>
      <c r="AB12" s="542"/>
      <c r="AC12" s="542"/>
      <c r="AD12" s="542"/>
      <c r="AE12" s="542"/>
      <c r="AF12" s="543"/>
      <c r="AG12" s="35"/>
      <c r="AH12" s="637"/>
      <c r="AI12" s="638"/>
      <c r="AJ12" s="639"/>
      <c r="AK12" s="35"/>
      <c r="AL12" s="628"/>
      <c r="AM12" s="629"/>
      <c r="AN12" s="629"/>
      <c r="AO12" s="629"/>
      <c r="AP12" s="629"/>
      <c r="AQ12" s="630"/>
      <c r="AR12" s="37"/>
      <c r="AS12" s="586"/>
      <c r="AT12" s="586"/>
      <c r="AU12" s="580"/>
      <c r="AV12" s="581"/>
      <c r="AW12" s="581"/>
      <c r="AX12" s="581"/>
      <c r="AY12" s="581"/>
      <c r="AZ12" s="581"/>
      <c r="BA12" s="581"/>
      <c r="BB12" s="581"/>
      <c r="BC12" s="581"/>
      <c r="BD12" s="581"/>
      <c r="BE12" s="581"/>
      <c r="BF12" s="581"/>
      <c r="BG12" s="581"/>
      <c r="BH12" s="581"/>
      <c r="BI12" s="581"/>
      <c r="BJ12" s="581"/>
      <c r="BK12" s="581"/>
      <c r="BL12" s="582"/>
      <c r="BM12" s="35"/>
      <c r="BN12" s="586"/>
      <c r="BO12" s="35"/>
      <c r="BP12" s="35"/>
      <c r="BQ12" s="35"/>
      <c r="BR12" s="35"/>
      <c r="BS12" s="35"/>
      <c r="BT12" s="35"/>
      <c r="BU12" s="586"/>
      <c r="BV12" s="586"/>
      <c r="BW12" s="586"/>
      <c r="BX12" s="586"/>
      <c r="BY12" s="586"/>
      <c r="BZ12" s="586"/>
      <c r="CA12" s="656"/>
      <c r="CB12" s="586"/>
      <c r="CC12" s="586"/>
      <c r="CD12" s="586"/>
      <c r="CE12" s="586"/>
      <c r="CF12" s="657"/>
      <c r="CG12" s="624"/>
      <c r="CH12" s="623"/>
      <c r="CI12" s="623"/>
      <c r="CJ12" s="623"/>
      <c r="CK12" s="623"/>
      <c r="CL12" s="623"/>
      <c r="CM12" s="610"/>
      <c r="CN12" s="611"/>
      <c r="CO12" s="611"/>
      <c r="CP12" s="611"/>
      <c r="CQ12" s="611"/>
      <c r="CR12" s="611"/>
      <c r="CS12" s="611"/>
      <c r="CT12" s="611"/>
      <c r="CU12" s="611"/>
      <c r="CV12" s="611"/>
      <c r="CW12" s="611"/>
      <c r="CX12" s="611"/>
      <c r="CY12" s="611"/>
      <c r="CZ12" s="611"/>
      <c r="DA12" s="611"/>
      <c r="DB12" s="611"/>
      <c r="DC12" s="612"/>
      <c r="DD12" s="1"/>
      <c r="DE12" s="1"/>
      <c r="DF12" s="1"/>
      <c r="DG12" s="8"/>
    </row>
    <row r="13" spans="2:111" ht="10.5" customHeight="1">
      <c r="B13" s="7"/>
      <c r="C13" s="643"/>
      <c r="D13" s="643"/>
      <c r="E13" s="643"/>
      <c r="F13" s="643"/>
      <c r="G13" s="643"/>
      <c r="H13" s="643"/>
      <c r="I13" s="643"/>
      <c r="J13" s="643"/>
      <c r="K13" s="644"/>
      <c r="L13" s="1"/>
      <c r="M13" s="20"/>
      <c r="N13" s="20"/>
      <c r="O13" s="20"/>
      <c r="P13" s="37"/>
      <c r="Q13" s="217"/>
      <c r="R13" s="217"/>
      <c r="S13" s="217"/>
      <c r="T13" s="217"/>
      <c r="U13" s="217"/>
      <c r="V13" s="217"/>
      <c r="W13" s="20"/>
      <c r="X13" s="20"/>
      <c r="Y13" s="35"/>
      <c r="Z13" s="592"/>
      <c r="AA13" s="593"/>
      <c r="AB13" s="593"/>
      <c r="AC13" s="593"/>
      <c r="AD13" s="593"/>
      <c r="AE13" s="593"/>
      <c r="AF13" s="594"/>
      <c r="AG13" s="35"/>
      <c r="AH13" s="640"/>
      <c r="AI13" s="641"/>
      <c r="AJ13" s="642"/>
      <c r="AK13" s="35"/>
      <c r="AL13" s="631"/>
      <c r="AM13" s="632"/>
      <c r="AN13" s="632"/>
      <c r="AO13" s="632"/>
      <c r="AP13" s="632"/>
      <c r="AQ13" s="633"/>
      <c r="AR13" s="37"/>
      <c r="AS13" s="586"/>
      <c r="AT13" s="586"/>
      <c r="AU13" s="583"/>
      <c r="AV13" s="584"/>
      <c r="AW13" s="584"/>
      <c r="AX13" s="584"/>
      <c r="AY13" s="584"/>
      <c r="AZ13" s="584"/>
      <c r="BA13" s="584"/>
      <c r="BB13" s="584"/>
      <c r="BC13" s="584"/>
      <c r="BD13" s="584"/>
      <c r="BE13" s="584"/>
      <c r="BF13" s="584"/>
      <c r="BG13" s="584"/>
      <c r="BH13" s="584"/>
      <c r="BI13" s="584"/>
      <c r="BJ13" s="584"/>
      <c r="BK13" s="584"/>
      <c r="BL13" s="585"/>
      <c r="BM13" s="35"/>
      <c r="BN13" s="586"/>
      <c r="BO13" s="35"/>
      <c r="BP13" s="35"/>
      <c r="BQ13" s="35"/>
      <c r="BR13" s="35"/>
      <c r="BS13" s="35"/>
      <c r="BT13" s="35"/>
      <c r="BU13" s="586"/>
      <c r="BV13" s="586"/>
      <c r="BW13" s="586"/>
      <c r="BX13" s="586"/>
      <c r="BY13" s="586"/>
      <c r="BZ13" s="586"/>
      <c r="CA13" s="658"/>
      <c r="CB13" s="659"/>
      <c r="CC13" s="659"/>
      <c r="CD13" s="659"/>
      <c r="CE13" s="659"/>
      <c r="CF13" s="660"/>
      <c r="CG13" s="624"/>
      <c r="CH13" s="623"/>
      <c r="CI13" s="623"/>
      <c r="CJ13" s="623"/>
      <c r="CK13" s="623"/>
      <c r="CL13" s="623"/>
      <c r="CM13" s="613"/>
      <c r="CN13" s="614"/>
      <c r="CO13" s="614"/>
      <c r="CP13" s="614"/>
      <c r="CQ13" s="614"/>
      <c r="CR13" s="614"/>
      <c r="CS13" s="614"/>
      <c r="CT13" s="614"/>
      <c r="CU13" s="614"/>
      <c r="CV13" s="614"/>
      <c r="CW13" s="614"/>
      <c r="CX13" s="614"/>
      <c r="CY13" s="614"/>
      <c r="CZ13" s="614"/>
      <c r="DA13" s="614"/>
      <c r="DB13" s="614"/>
      <c r="DC13" s="615"/>
      <c r="DD13" s="1"/>
      <c r="DE13" s="1"/>
      <c r="DF13" s="1"/>
      <c r="DG13" s="8"/>
    </row>
    <row r="14" spans="2:111" ht="6.75" customHeight="1">
      <c r="B14" s="4"/>
      <c r="C14" s="5"/>
      <c r="D14" s="5"/>
      <c r="E14" s="5"/>
      <c r="F14" s="5"/>
      <c r="G14" s="5"/>
      <c r="H14" s="5"/>
      <c r="I14" s="5"/>
      <c r="J14" s="5"/>
      <c r="K14" s="6"/>
      <c r="L14" s="5"/>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5"/>
      <c r="DC14" s="5"/>
      <c r="DD14" s="5"/>
      <c r="DE14" s="5"/>
      <c r="DF14" s="5"/>
      <c r="DG14" s="6"/>
    </row>
    <row r="15" spans="2:111" ht="6.75" customHeight="1">
      <c r="B15" s="9"/>
      <c r="C15" s="2"/>
      <c r="D15" s="2"/>
      <c r="E15" s="2"/>
      <c r="F15" s="2"/>
      <c r="G15" s="2"/>
      <c r="H15" s="2"/>
      <c r="I15" s="2"/>
      <c r="J15" s="11"/>
      <c r="K15" s="25"/>
      <c r="L15" s="11"/>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45"/>
      <c r="AU15" s="45"/>
      <c r="AV15" s="45"/>
      <c r="AW15" s="4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1"/>
      <c r="DC15" s="1"/>
      <c r="DD15" s="1"/>
      <c r="DE15" s="1"/>
      <c r="DF15" s="1"/>
      <c r="DG15" s="8"/>
    </row>
    <row r="16" spans="2:111" ht="20.25" customHeight="1">
      <c r="B16" s="7"/>
      <c r="C16" s="549" t="s">
        <v>129</v>
      </c>
      <c r="D16" s="549"/>
      <c r="E16" s="549"/>
      <c r="F16" s="549"/>
      <c r="G16" s="549"/>
      <c r="H16" s="549"/>
      <c r="I16" s="549"/>
      <c r="J16" s="549"/>
      <c r="K16" s="8"/>
      <c r="L16" s="1"/>
      <c r="M16" s="35" t="s">
        <v>48</v>
      </c>
      <c r="N16" s="35"/>
      <c r="O16" s="35"/>
      <c r="P16" s="518">
        <f>IF(I164=0,"",I164)</f>
      </c>
      <c r="Q16" s="519"/>
      <c r="R16" s="519"/>
      <c r="S16" s="519"/>
      <c r="T16" s="519"/>
      <c r="U16" s="576"/>
      <c r="V16" s="20"/>
      <c r="W16" s="20" t="s">
        <v>49</v>
      </c>
      <c r="X16" s="20"/>
      <c r="Y16" s="518">
        <f>IF(M164=0,"",M164)</f>
      </c>
      <c r="Z16" s="519"/>
      <c r="AA16" s="519"/>
      <c r="AB16" s="519"/>
      <c r="AC16" s="519"/>
      <c r="AD16" s="519"/>
      <c r="AE16" s="519"/>
      <c r="AF16" s="576"/>
      <c r="AG16" s="91"/>
      <c r="AH16" s="35"/>
      <c r="AI16" s="129" t="s">
        <v>153</v>
      </c>
      <c r="AJ16" s="129"/>
      <c r="AK16" s="129"/>
      <c r="AL16" s="129"/>
      <c r="AM16" s="129"/>
      <c r="AN16" s="129"/>
      <c r="AO16" s="129"/>
      <c r="AP16" s="129"/>
      <c r="AQ16" s="573">
        <f>IF(I190=0,"",I190)</f>
      </c>
      <c r="AR16" s="574"/>
      <c r="AS16" s="574"/>
      <c r="AT16" s="574"/>
      <c r="AU16" s="574"/>
      <c r="AV16" s="574"/>
      <c r="AW16" s="574"/>
      <c r="AX16" s="574"/>
      <c r="AY16" s="574"/>
      <c r="AZ16" s="574"/>
      <c r="BA16" s="574"/>
      <c r="BB16" s="574"/>
      <c r="BC16" s="574"/>
      <c r="BD16" s="574"/>
      <c r="BE16" s="574"/>
      <c r="BF16" s="574"/>
      <c r="BG16" s="574"/>
      <c r="BH16" s="574"/>
      <c r="BI16" s="574"/>
      <c r="BJ16" s="574"/>
      <c r="BK16" s="574"/>
      <c r="BL16" s="574"/>
      <c r="BM16" s="574"/>
      <c r="BN16" s="574"/>
      <c r="BO16" s="574"/>
      <c r="BP16" s="574"/>
      <c r="BQ16" s="574"/>
      <c r="BR16" s="574"/>
      <c r="BS16" s="574"/>
      <c r="BT16" s="574"/>
      <c r="BU16" s="574"/>
      <c r="BV16" s="574"/>
      <c r="BW16" s="574"/>
      <c r="BX16" s="574"/>
      <c r="BY16" s="574"/>
      <c r="BZ16" s="574"/>
      <c r="CA16" s="574"/>
      <c r="CB16" s="574"/>
      <c r="CC16" s="574"/>
      <c r="CD16" s="574"/>
      <c r="CE16" s="574"/>
      <c r="CF16" s="574"/>
      <c r="CG16" s="574"/>
      <c r="CH16" s="574"/>
      <c r="CI16" s="574"/>
      <c r="CJ16" s="574"/>
      <c r="CK16" s="574"/>
      <c r="CL16" s="574"/>
      <c r="CM16" s="574"/>
      <c r="CN16" s="574"/>
      <c r="CO16" s="574"/>
      <c r="CP16" s="574"/>
      <c r="CQ16" s="574"/>
      <c r="CR16" s="574"/>
      <c r="CS16" s="574"/>
      <c r="CT16" s="574"/>
      <c r="CU16" s="574"/>
      <c r="CV16" s="574"/>
      <c r="CW16" s="574"/>
      <c r="CX16" s="574"/>
      <c r="CY16" s="574"/>
      <c r="CZ16" s="575"/>
      <c r="DA16" s="35"/>
      <c r="DB16" s="1"/>
      <c r="DC16" s="1"/>
      <c r="DD16" s="1"/>
      <c r="DE16" s="1"/>
      <c r="DF16" s="1"/>
      <c r="DG16" s="8"/>
    </row>
    <row r="17" spans="2:111" ht="6" customHeight="1">
      <c r="B17" s="645" t="s">
        <v>130</v>
      </c>
      <c r="C17" s="646"/>
      <c r="D17" s="646"/>
      <c r="E17" s="646"/>
      <c r="F17" s="646"/>
      <c r="G17" s="646"/>
      <c r="H17" s="646"/>
      <c r="I17" s="646"/>
      <c r="J17" s="646"/>
      <c r="K17" s="647"/>
      <c r="L17" s="1"/>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1"/>
      <c r="DC17" s="1"/>
      <c r="DD17" s="1"/>
      <c r="DE17" s="1"/>
      <c r="DF17" s="1"/>
      <c r="DG17" s="8"/>
    </row>
    <row r="18" spans="2:111" ht="29.25" customHeight="1">
      <c r="B18" s="645"/>
      <c r="C18" s="646"/>
      <c r="D18" s="646"/>
      <c r="E18" s="646"/>
      <c r="F18" s="646"/>
      <c r="G18" s="646"/>
      <c r="H18" s="646"/>
      <c r="I18" s="646"/>
      <c r="J18" s="646"/>
      <c r="K18" s="647"/>
      <c r="L18" s="1"/>
      <c r="M18" s="604" t="s">
        <v>253</v>
      </c>
      <c r="N18" s="605"/>
      <c r="O18" s="606"/>
      <c r="P18" s="492">
        <f>IF(VLOOKUP(D147,deta,5)=0,"",VLOOKUP(D147,deta,5)&amp;VLOOKUP(E147,deta,6)&amp;I168)</f>
      </c>
      <c r="Q18" s="493"/>
      <c r="R18" s="493"/>
      <c r="S18" s="493" t="e">
        <f>VLOOKUP(#REF!,deta,3)</f>
        <v>#REF!</v>
      </c>
      <c r="T18" s="493"/>
      <c r="U18" s="493"/>
      <c r="V18" s="493" t="e">
        <f>VLOOKUP(#REF!,deta,3)</f>
        <v>#REF!</v>
      </c>
      <c r="W18" s="493"/>
      <c r="X18" s="493"/>
      <c r="Y18" s="493" t="e">
        <f>VLOOKUP(#REF!,deta,3)</f>
        <v>#REF!</v>
      </c>
      <c r="Z18" s="493"/>
      <c r="AA18" s="493"/>
      <c r="AB18" s="493" t="e">
        <f>VLOOKUP(#REF!,deta,3)</f>
        <v>#REF!</v>
      </c>
      <c r="AC18" s="493"/>
      <c r="AD18" s="493"/>
      <c r="AE18" s="493" t="e">
        <f>VLOOKUP(#REF!,deta,3)</f>
        <v>#REF!</v>
      </c>
      <c r="AF18" s="493"/>
      <c r="AG18" s="493"/>
      <c r="AH18" s="493" t="e">
        <f>VLOOKUP(B157,deta,3)</f>
        <v>#N/A</v>
      </c>
      <c r="AI18" s="493"/>
      <c r="AJ18" s="493"/>
      <c r="AK18" s="493" t="e">
        <f>VLOOKUP(E157,deta,3)</f>
        <v>#N/A</v>
      </c>
      <c r="AL18" s="493"/>
      <c r="AM18" s="493"/>
      <c r="AN18" s="493" t="e">
        <f>VLOOKUP(H157,deta,3)</f>
        <v>#N/A</v>
      </c>
      <c r="AO18" s="493"/>
      <c r="AP18" s="493"/>
      <c r="AQ18" s="493" t="e">
        <f>VLOOKUP(K157,deta,3)</f>
        <v>#N/A</v>
      </c>
      <c r="AR18" s="493"/>
      <c r="AS18" s="493"/>
      <c r="AT18" s="493" t="e">
        <f>VLOOKUP(N157,deta,3)</f>
        <v>#N/A</v>
      </c>
      <c r="AU18" s="493"/>
      <c r="AV18" s="493"/>
      <c r="AW18" s="493" t="e">
        <f>VLOOKUP(Q157,deta,3)</f>
        <v>#N/A</v>
      </c>
      <c r="AX18" s="493"/>
      <c r="AY18" s="493"/>
      <c r="AZ18" s="493" t="e">
        <f>VLOOKUP(T157,deta,3)</f>
        <v>#N/A</v>
      </c>
      <c r="BA18" s="493"/>
      <c r="BB18" s="493"/>
      <c r="BC18" s="493" t="e">
        <f>VLOOKUP(W157,deta,3)</f>
        <v>#N/A</v>
      </c>
      <c r="BD18" s="493"/>
      <c r="BE18" s="493"/>
      <c r="BF18" s="493" t="e">
        <f>VLOOKUP(Z157,deta,3)</f>
        <v>#N/A</v>
      </c>
      <c r="BG18" s="493"/>
      <c r="BH18" s="493"/>
      <c r="BI18" s="493" t="e">
        <f>VLOOKUP(AC157,deta,3)</f>
        <v>#N/A</v>
      </c>
      <c r="BJ18" s="493"/>
      <c r="BK18" s="493"/>
      <c r="BL18" s="493" t="e">
        <f>VLOOKUP(AF157,deta,3)</f>
        <v>#N/A</v>
      </c>
      <c r="BM18" s="493"/>
      <c r="BN18" s="493"/>
      <c r="BO18" s="493" t="e">
        <f>VLOOKUP(AI157,deta,3)</f>
        <v>#N/A</v>
      </c>
      <c r="BP18" s="493"/>
      <c r="BQ18" s="493"/>
      <c r="BR18" s="493" t="e">
        <f>VLOOKUP(AL157,deta,3)</f>
        <v>#N/A</v>
      </c>
      <c r="BS18" s="493"/>
      <c r="BT18" s="493"/>
      <c r="BU18" s="493" t="e">
        <f>VLOOKUP(AO157,deta,3)</f>
        <v>#N/A</v>
      </c>
      <c r="BV18" s="493"/>
      <c r="BW18" s="493"/>
      <c r="BX18" s="493" t="e">
        <f>VLOOKUP(AR157,deta,3)</f>
        <v>#N/A</v>
      </c>
      <c r="BY18" s="493"/>
      <c r="BZ18" s="493"/>
      <c r="CA18" s="493" t="e">
        <f>VLOOKUP(AU157,deta,3)</f>
        <v>#N/A</v>
      </c>
      <c r="CB18" s="493"/>
      <c r="CC18" s="493"/>
      <c r="CD18" s="493" t="e">
        <f>VLOOKUP(AX157,deta,3)</f>
        <v>#N/A</v>
      </c>
      <c r="CE18" s="493"/>
      <c r="CF18" s="493"/>
      <c r="CG18" s="493" t="e">
        <f>VLOOKUP(BA157,deta,3)</f>
        <v>#N/A</v>
      </c>
      <c r="CH18" s="493"/>
      <c r="CI18" s="493"/>
      <c r="CJ18" s="493" t="e">
        <f>VLOOKUP(BD157,deta,3)</f>
        <v>#N/A</v>
      </c>
      <c r="CK18" s="493"/>
      <c r="CL18" s="493"/>
      <c r="CM18" s="493" t="e">
        <f>VLOOKUP(BG157,deta,3)</f>
        <v>#N/A</v>
      </c>
      <c r="CN18" s="493"/>
      <c r="CO18" s="493"/>
      <c r="CP18" s="493" t="e">
        <f>VLOOKUP(BJ157,deta,3)</f>
        <v>#N/A</v>
      </c>
      <c r="CQ18" s="493"/>
      <c r="CR18" s="493"/>
      <c r="CS18" s="493" t="e">
        <f>VLOOKUP(BM157,deta,3)</f>
        <v>#N/A</v>
      </c>
      <c r="CT18" s="493"/>
      <c r="CU18" s="493"/>
      <c r="CV18" s="493" t="e">
        <f>VLOOKUP(BP157,deta,3)</f>
        <v>#N/A</v>
      </c>
      <c r="CW18" s="493"/>
      <c r="CX18" s="493"/>
      <c r="CY18" s="493" t="e">
        <f>VLOOKUP(BS157,deta,3)</f>
        <v>#N/A</v>
      </c>
      <c r="CZ18" s="493"/>
      <c r="DA18" s="494"/>
      <c r="DB18" s="1"/>
      <c r="DC18" s="1"/>
      <c r="DD18" s="1"/>
      <c r="DE18" s="1"/>
      <c r="DF18" s="1"/>
      <c r="DG18" s="8"/>
    </row>
    <row r="19" spans="2:111" ht="6" customHeight="1">
      <c r="B19" s="7"/>
      <c r="C19" s="17"/>
      <c r="D19" s="17"/>
      <c r="E19" s="17"/>
      <c r="F19" s="17"/>
      <c r="G19" s="17"/>
      <c r="H19" s="17"/>
      <c r="I19" s="17"/>
      <c r="J19" s="17"/>
      <c r="K19" s="8"/>
      <c r="L19" s="1"/>
      <c r="M19" s="35"/>
      <c r="N19" s="35"/>
      <c r="O19" s="35"/>
      <c r="P19" s="36"/>
      <c r="Q19" s="36"/>
      <c r="R19" s="36"/>
      <c r="S19" s="36"/>
      <c r="T19" s="36"/>
      <c r="U19" s="36"/>
      <c r="V19" s="36"/>
      <c r="W19" s="36"/>
      <c r="X19" s="36"/>
      <c r="Y19" s="36"/>
      <c r="Z19" s="36"/>
      <c r="AA19" s="36"/>
      <c r="AB19" s="36"/>
      <c r="AC19" s="36"/>
      <c r="AD19" s="36"/>
      <c r="AE19" s="36"/>
      <c r="AF19" s="36"/>
      <c r="AG19" s="36"/>
      <c r="AH19" s="36"/>
      <c r="AI19" s="36"/>
      <c r="AJ19" s="528"/>
      <c r="AK19" s="528"/>
      <c r="AL19" s="36"/>
      <c r="AM19" s="528"/>
      <c r="AN19" s="528"/>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1"/>
      <c r="DC19" s="1"/>
      <c r="DD19" s="1"/>
      <c r="DE19" s="1"/>
      <c r="DF19" s="1"/>
      <c r="DG19" s="8"/>
    </row>
    <row r="20" spans="2:111" ht="22.5" customHeight="1">
      <c r="B20" s="7"/>
      <c r="C20" s="17"/>
      <c r="D20" s="17"/>
      <c r="E20" s="17"/>
      <c r="F20" s="17"/>
      <c r="G20" s="17"/>
      <c r="H20" s="17"/>
      <c r="I20" s="17"/>
      <c r="J20" s="17"/>
      <c r="K20" s="8"/>
      <c r="L20" s="1"/>
      <c r="M20" s="545" t="s">
        <v>54</v>
      </c>
      <c r="N20" s="545"/>
      <c r="O20" s="546"/>
      <c r="P20" s="535">
        <f>IF(I174=0,"",I174)</f>
      </c>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7"/>
      <c r="DB20" s="1"/>
      <c r="DC20" s="1"/>
      <c r="DD20" s="1"/>
      <c r="DE20" s="1"/>
      <c r="DF20" s="1"/>
      <c r="DG20" s="8"/>
    </row>
    <row r="21" spans="2:111" ht="6" customHeight="1">
      <c r="B21" s="7"/>
      <c r="C21" s="17"/>
      <c r="D21" s="17"/>
      <c r="E21" s="17"/>
      <c r="F21" s="17"/>
      <c r="G21" s="17"/>
      <c r="H21" s="17"/>
      <c r="I21" s="17"/>
      <c r="J21" s="17"/>
      <c r="K21" s="8"/>
      <c r="L21" s="1"/>
      <c r="M21" s="35"/>
      <c r="N21" s="35"/>
      <c r="O21" s="35"/>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1"/>
      <c r="DC21" s="1"/>
      <c r="DD21" s="1"/>
      <c r="DE21" s="1"/>
      <c r="DF21" s="1"/>
      <c r="DG21" s="8"/>
    </row>
    <row r="22" spans="2:111" ht="29.25" customHeight="1">
      <c r="B22" s="7"/>
      <c r="C22" s="17"/>
      <c r="D22" s="17"/>
      <c r="E22" s="17"/>
      <c r="F22" s="17"/>
      <c r="G22" s="17"/>
      <c r="H22" s="17"/>
      <c r="I22" s="17"/>
      <c r="J22" s="17"/>
      <c r="K22" s="8"/>
      <c r="L22" s="29"/>
      <c r="M22" s="516" t="s">
        <v>55</v>
      </c>
      <c r="N22" s="516"/>
      <c r="O22" s="517"/>
      <c r="P22" s="535">
        <f>IF(I178=0,"",VLOOKUP(F147,deta,7)&amp;I178&amp;VLOOKUP(G147,deta,7))</f>
      </c>
      <c r="Q22" s="536"/>
      <c r="R22" s="536"/>
      <c r="S22" s="536" t="e">
        <f>VLOOKUP(#REF!,deta,3)</f>
        <v>#REF!</v>
      </c>
      <c r="T22" s="536"/>
      <c r="U22" s="536"/>
      <c r="V22" s="536" t="e">
        <f>VLOOKUP(#REF!,deta,3)</f>
        <v>#REF!</v>
      </c>
      <c r="W22" s="536"/>
      <c r="X22" s="536"/>
      <c r="Y22" s="536" t="e">
        <f>VLOOKUP(#REF!,deta,3)</f>
        <v>#REF!</v>
      </c>
      <c r="Z22" s="536"/>
      <c r="AA22" s="536"/>
      <c r="AB22" s="536" t="e">
        <f>VLOOKUP(#REF!,deta,3)</f>
        <v>#REF!</v>
      </c>
      <c r="AC22" s="536"/>
      <c r="AD22" s="536"/>
      <c r="AE22" s="536" t="e">
        <f>VLOOKUP(#REF!,deta,3)</f>
        <v>#REF!</v>
      </c>
      <c r="AF22" s="536"/>
      <c r="AG22" s="536"/>
      <c r="AH22" s="536" t="e">
        <f>VLOOKUP(B166,deta,3)</f>
        <v>#N/A</v>
      </c>
      <c r="AI22" s="536"/>
      <c r="AJ22" s="536"/>
      <c r="AK22" s="536" t="e">
        <f>VLOOKUP(E166,deta,3)</f>
        <v>#N/A</v>
      </c>
      <c r="AL22" s="536"/>
      <c r="AM22" s="536"/>
      <c r="AN22" s="536" t="e">
        <f>VLOOKUP(H166,deta,3)</f>
        <v>#N/A</v>
      </c>
      <c r="AO22" s="536"/>
      <c r="AP22" s="536"/>
      <c r="AQ22" s="536" t="e">
        <f>VLOOKUP(K166,deta,3)</f>
        <v>#N/A</v>
      </c>
      <c r="AR22" s="536"/>
      <c r="AS22" s="536"/>
      <c r="AT22" s="536" t="e">
        <f>VLOOKUP(N166,deta,3)</f>
        <v>#N/A</v>
      </c>
      <c r="AU22" s="536"/>
      <c r="AV22" s="536"/>
      <c r="AW22" s="536" t="e">
        <f>VLOOKUP(Q166,deta,3)</f>
        <v>#N/A</v>
      </c>
      <c r="AX22" s="536"/>
      <c r="AY22" s="536"/>
      <c r="AZ22" s="536" t="e">
        <f>VLOOKUP(T166,deta,3)</f>
        <v>#N/A</v>
      </c>
      <c r="BA22" s="536"/>
      <c r="BB22" s="536"/>
      <c r="BC22" s="536" t="e">
        <f>VLOOKUP(W166,deta,3)</f>
        <v>#N/A</v>
      </c>
      <c r="BD22" s="536"/>
      <c r="BE22" s="536"/>
      <c r="BF22" s="536" t="e">
        <f>VLOOKUP(Z166,deta,3)</f>
        <v>#N/A</v>
      </c>
      <c r="BG22" s="536"/>
      <c r="BH22" s="536"/>
      <c r="BI22" s="536" t="e">
        <f>VLOOKUP(AC166,deta,3)</f>
        <v>#N/A</v>
      </c>
      <c r="BJ22" s="536"/>
      <c r="BK22" s="536"/>
      <c r="BL22" s="536" t="e">
        <f>VLOOKUP(AF166,deta,3)</f>
        <v>#N/A</v>
      </c>
      <c r="BM22" s="536"/>
      <c r="BN22" s="536"/>
      <c r="BO22" s="536" t="e">
        <f>VLOOKUP(AI166,deta,3)</f>
        <v>#N/A</v>
      </c>
      <c r="BP22" s="536"/>
      <c r="BQ22" s="536"/>
      <c r="BR22" s="536" t="e">
        <f>VLOOKUP(AL166,deta,3)</f>
        <v>#N/A</v>
      </c>
      <c r="BS22" s="536"/>
      <c r="BT22" s="536"/>
      <c r="BU22" s="536" t="e">
        <f>VLOOKUP(AO166,deta,3)</f>
        <v>#N/A</v>
      </c>
      <c r="BV22" s="536"/>
      <c r="BW22" s="536"/>
      <c r="BX22" s="536" t="e">
        <f>VLOOKUP(AR166,deta,3)</f>
        <v>#N/A</v>
      </c>
      <c r="BY22" s="536"/>
      <c r="BZ22" s="536"/>
      <c r="CA22" s="536" t="e">
        <f>VLOOKUP(AU166,deta,3)</f>
        <v>#N/A</v>
      </c>
      <c r="CB22" s="536"/>
      <c r="CC22" s="536"/>
      <c r="CD22" s="536" t="e">
        <f>VLOOKUP(AX166,deta,3)</f>
        <v>#N/A</v>
      </c>
      <c r="CE22" s="536"/>
      <c r="CF22" s="536"/>
      <c r="CG22" s="536" t="e">
        <f>VLOOKUP(BA166,deta,3)</f>
        <v>#N/A</v>
      </c>
      <c r="CH22" s="536"/>
      <c r="CI22" s="536"/>
      <c r="CJ22" s="536" t="e">
        <f>VLOOKUP(BD166,deta,3)</f>
        <v>#N/A</v>
      </c>
      <c r="CK22" s="536"/>
      <c r="CL22" s="536"/>
      <c r="CM22" s="536" t="e">
        <f>VLOOKUP(BG166,deta,3)</f>
        <v>#N/A</v>
      </c>
      <c r="CN22" s="536"/>
      <c r="CO22" s="536"/>
      <c r="CP22" s="536" t="e">
        <f>VLOOKUP(BJ166,deta,3)</f>
        <v>#N/A</v>
      </c>
      <c r="CQ22" s="536"/>
      <c r="CR22" s="536"/>
      <c r="CS22" s="536" t="e">
        <f>VLOOKUP(BM166,deta,3)</f>
        <v>#N/A</v>
      </c>
      <c r="CT22" s="536"/>
      <c r="CU22" s="536"/>
      <c r="CV22" s="536" t="e">
        <f>VLOOKUP(BP166,deta,3)</f>
        <v>#N/A</v>
      </c>
      <c r="CW22" s="536"/>
      <c r="CX22" s="536"/>
      <c r="CY22" s="536" t="e">
        <f>VLOOKUP(BS166,deta,3)</f>
        <v>#N/A</v>
      </c>
      <c r="CZ22" s="536"/>
      <c r="DA22" s="537"/>
      <c r="DB22" s="1"/>
      <c r="DC22" s="1"/>
      <c r="DD22" s="1"/>
      <c r="DE22" s="1"/>
      <c r="DF22" s="1"/>
      <c r="DG22" s="8"/>
    </row>
    <row r="23" spans="2:111" ht="6" customHeight="1">
      <c r="B23" s="7"/>
      <c r="C23" s="1"/>
      <c r="D23" s="1"/>
      <c r="E23" s="1"/>
      <c r="F23" s="1"/>
      <c r="G23" s="1"/>
      <c r="H23" s="1"/>
      <c r="I23" s="1"/>
      <c r="J23" s="1"/>
      <c r="K23" s="8"/>
      <c r="L23" s="1"/>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1"/>
      <c r="DC23" s="1"/>
      <c r="DD23" s="1"/>
      <c r="DE23" s="1"/>
      <c r="DF23" s="1"/>
      <c r="DG23" s="8"/>
    </row>
    <row r="24" spans="2:112" ht="29.25" customHeight="1">
      <c r="B24" s="7"/>
      <c r="C24" s="1"/>
      <c r="D24" s="1"/>
      <c r="E24" s="1"/>
      <c r="F24" s="1"/>
      <c r="G24" s="1"/>
      <c r="H24" s="1"/>
      <c r="I24" s="1"/>
      <c r="J24" s="1"/>
      <c r="K24" s="8"/>
      <c r="L24" s="1"/>
      <c r="M24" s="603" t="s">
        <v>131</v>
      </c>
      <c r="N24" s="603"/>
      <c r="O24" s="603"/>
      <c r="P24" s="603"/>
      <c r="Q24" s="603"/>
      <c r="R24" s="603"/>
      <c r="S24" s="603"/>
      <c r="T24" s="603"/>
      <c r="U24" s="603"/>
      <c r="V24" s="603"/>
      <c r="W24" s="603"/>
      <c r="X24" s="559" t="s">
        <v>57</v>
      </c>
      <c r="Y24" s="559"/>
      <c r="Z24" s="559"/>
      <c r="AA24" s="560"/>
      <c r="AB24" s="619">
        <f>IF(I182=0,"",I182)</f>
      </c>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1"/>
      <c r="BC24" s="35"/>
      <c r="BD24" s="35"/>
      <c r="BE24" s="559" t="s">
        <v>58</v>
      </c>
      <c r="BF24" s="559"/>
      <c r="BG24" s="559"/>
      <c r="BH24" s="560"/>
      <c r="BI24" s="535">
        <f>IF(I184=0,"",I184)</f>
      </c>
      <c r="BJ24" s="536"/>
      <c r="BK24" s="536"/>
      <c r="BL24" s="536"/>
      <c r="BM24" s="536"/>
      <c r="BN24" s="536"/>
      <c r="BO24" s="536"/>
      <c r="BP24" s="536"/>
      <c r="BQ24" s="536"/>
      <c r="BR24" s="536"/>
      <c r="BS24" s="536"/>
      <c r="BT24" s="536"/>
      <c r="BU24" s="536"/>
      <c r="BV24" s="536"/>
      <c r="BW24" s="536"/>
      <c r="BX24" s="536"/>
      <c r="BY24" s="536"/>
      <c r="BZ24" s="536"/>
      <c r="CA24" s="536"/>
      <c r="CB24" s="536"/>
      <c r="CC24" s="536"/>
      <c r="CD24" s="536"/>
      <c r="CE24" s="536"/>
      <c r="CF24" s="536"/>
      <c r="CG24" s="536"/>
      <c r="CH24" s="536"/>
      <c r="CI24" s="536"/>
      <c r="CJ24" s="536"/>
      <c r="CK24" s="536"/>
      <c r="CL24" s="536"/>
      <c r="CM24" s="536"/>
      <c r="CN24" s="536"/>
      <c r="CO24" s="536"/>
      <c r="CP24" s="536"/>
      <c r="CQ24" s="536"/>
      <c r="CR24" s="536"/>
      <c r="CS24" s="536"/>
      <c r="CT24" s="536"/>
      <c r="CU24" s="536"/>
      <c r="CV24" s="536"/>
      <c r="CW24" s="536"/>
      <c r="CX24" s="536"/>
      <c r="CY24" s="536"/>
      <c r="CZ24" s="536"/>
      <c r="DA24" s="537"/>
      <c r="DB24" s="1"/>
      <c r="DC24" s="1"/>
      <c r="DD24" s="1"/>
      <c r="DE24" s="1"/>
      <c r="DF24" s="1"/>
      <c r="DG24" s="8"/>
      <c r="DH24" s="1"/>
    </row>
    <row r="25" spans="2:111" ht="11.25" customHeight="1">
      <c r="B25" s="7"/>
      <c r="C25" s="1"/>
      <c r="D25" s="1"/>
      <c r="E25" s="1"/>
      <c r="F25" s="1"/>
      <c r="G25" s="1"/>
      <c r="H25" s="1"/>
      <c r="I25" s="1"/>
      <c r="J25" s="1"/>
      <c r="K25" s="8"/>
      <c r="L25" s="1"/>
      <c r="M25" s="13"/>
      <c r="N25" s="12"/>
      <c r="O25" s="1"/>
      <c r="P25" s="1"/>
      <c r="Q25" s="1"/>
      <c r="R25" s="1"/>
      <c r="S25" s="1"/>
      <c r="T25" s="1"/>
      <c r="U25" s="1"/>
      <c r="V25" s="1"/>
      <c r="W25" s="1"/>
      <c r="X25" s="1"/>
      <c r="Y25" s="1"/>
      <c r="Z25" s="1"/>
      <c r="AA25" s="1"/>
      <c r="AB25" s="1"/>
      <c r="AC25" s="1"/>
      <c r="AD25" s="1"/>
      <c r="AE25" s="1"/>
      <c r="AF25" s="1"/>
      <c r="AG25" s="1"/>
      <c r="AH25" s="1"/>
      <c r="AI25" s="1"/>
      <c r="AJ25" s="542"/>
      <c r="AK25" s="542"/>
      <c r="AL25" s="1"/>
      <c r="AM25" s="542"/>
      <c r="AN25" s="542"/>
      <c r="AO25" s="1"/>
      <c r="AP25" s="1"/>
      <c r="AQ25" s="1"/>
      <c r="AR25" s="1"/>
      <c r="AS25" s="1"/>
      <c r="AT25" s="1"/>
      <c r="AU25" s="1"/>
      <c r="AV25" s="1"/>
      <c r="AX25" s="1"/>
      <c r="AY25" s="1"/>
      <c r="AZ25" s="1"/>
      <c r="BA25" s="1"/>
      <c r="BB25" s="1"/>
      <c r="BC25" s="1"/>
      <c r="BD25" s="1"/>
      <c r="BE25" s="1"/>
      <c r="BF25" s="1"/>
      <c r="BG25" s="1"/>
      <c r="BH25" s="1"/>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1"/>
      <c r="DC25" s="1"/>
      <c r="DD25" s="1"/>
      <c r="DE25" s="1"/>
      <c r="DF25" s="1"/>
      <c r="DG25" s="8"/>
    </row>
    <row r="26" spans="2:111" ht="21.75" customHeight="1">
      <c r="B26" s="7"/>
      <c r="C26" s="1"/>
      <c r="D26" s="1"/>
      <c r="E26" s="1"/>
      <c r="F26" s="1"/>
      <c r="G26" s="1"/>
      <c r="H26" s="1"/>
      <c r="I26" s="1"/>
      <c r="J26" s="1"/>
      <c r="K26" s="8"/>
      <c r="L26" s="1"/>
      <c r="M26" s="541" t="s">
        <v>189</v>
      </c>
      <c r="N26" s="541"/>
      <c r="O26" s="664"/>
      <c r="P26" s="507" t="s">
        <v>60</v>
      </c>
      <c r="Q26" s="508"/>
      <c r="R26" s="508"/>
      <c r="S26" s="508"/>
      <c r="T26" s="508"/>
      <c r="U26" s="508"/>
      <c r="V26" s="508"/>
      <c r="W26" s="508"/>
      <c r="X26" s="508"/>
      <c r="Y26" s="508"/>
      <c r="Z26" s="508"/>
      <c r="AA26" s="508"/>
      <c r="AB26" s="508"/>
      <c r="AC26" s="508"/>
      <c r="AD26" s="508"/>
      <c r="AE26" s="508"/>
      <c r="AF26" s="508"/>
      <c r="AG26" s="508"/>
      <c r="AH26" s="509"/>
      <c r="AI26" s="507" t="s">
        <v>188</v>
      </c>
      <c r="AJ26" s="561"/>
      <c r="AK26" s="561"/>
      <c r="AL26" s="561"/>
      <c r="AM26" s="561"/>
      <c r="AN26" s="561"/>
      <c r="AO26" s="561"/>
      <c r="AP26" s="561"/>
      <c r="AQ26" s="561"/>
      <c r="AR26" s="561"/>
      <c r="AS26" s="561"/>
      <c r="AT26" s="561"/>
      <c r="AU26" s="561"/>
      <c r="AV26" s="561"/>
      <c r="AW26" s="561"/>
      <c r="AX26" s="561"/>
      <c r="AY26" s="561"/>
      <c r="AZ26" s="561"/>
      <c r="BA26" s="562"/>
      <c r="BB26" s="22"/>
      <c r="BC26" s="542" t="s">
        <v>59</v>
      </c>
      <c r="BD26" s="542"/>
      <c r="BE26" s="542"/>
      <c r="BF26" s="542"/>
      <c r="BG26" s="542"/>
      <c r="BH26" s="543"/>
      <c r="BI26" s="510">
        <f>IF(I186=0,"",I186)</f>
      </c>
      <c r="BJ26" s="511"/>
      <c r="BK26" s="511"/>
      <c r="BL26" s="511"/>
      <c r="BM26" s="511"/>
      <c r="BN26" s="511"/>
      <c r="BO26" s="511"/>
      <c r="BP26" s="511"/>
      <c r="BQ26" s="511"/>
      <c r="BR26" s="511"/>
      <c r="BS26" s="511"/>
      <c r="BT26" s="511"/>
      <c r="BU26" s="511"/>
      <c r="BV26" s="511"/>
      <c r="BW26" s="511"/>
      <c r="BX26" s="511"/>
      <c r="BY26" s="511"/>
      <c r="BZ26" s="511"/>
      <c r="CA26" s="511"/>
      <c r="CB26" s="511"/>
      <c r="CC26" s="511"/>
      <c r="CD26" s="511"/>
      <c r="CE26" s="511"/>
      <c r="CF26" s="511"/>
      <c r="CG26" s="511"/>
      <c r="CH26" s="511"/>
      <c r="CI26" s="511"/>
      <c r="CJ26" s="511"/>
      <c r="CK26" s="511"/>
      <c r="CL26" s="511"/>
      <c r="CM26" s="511"/>
      <c r="CN26" s="511"/>
      <c r="CO26" s="511"/>
      <c r="CP26" s="511"/>
      <c r="CQ26" s="511"/>
      <c r="CR26" s="512"/>
      <c r="CS26" s="213"/>
      <c r="CT26" s="213"/>
      <c r="CU26" s="213"/>
      <c r="CV26" s="213"/>
      <c r="CW26" s="213"/>
      <c r="CX26" s="213"/>
      <c r="CY26" s="213"/>
      <c r="CZ26" s="213"/>
      <c r="DA26" s="213"/>
      <c r="DB26" s="1"/>
      <c r="DC26" s="1"/>
      <c r="DD26" s="1"/>
      <c r="DE26" s="1"/>
      <c r="DF26" s="1"/>
      <c r="DG26" s="8"/>
    </row>
    <row r="27" spans="2:111" ht="6" customHeight="1">
      <c r="B27" s="7"/>
      <c r="C27" s="1"/>
      <c r="D27" s="1"/>
      <c r="E27" s="1"/>
      <c r="F27" s="1"/>
      <c r="G27" s="1"/>
      <c r="H27" s="1"/>
      <c r="I27" s="1"/>
      <c r="J27" s="1"/>
      <c r="K27" s="8"/>
      <c r="L27" s="1"/>
      <c r="M27" s="541"/>
      <c r="N27" s="541"/>
      <c r="O27" s="541"/>
      <c r="P27" s="9"/>
      <c r="Q27" s="2"/>
      <c r="R27" s="2"/>
      <c r="S27" s="2"/>
      <c r="T27" s="2"/>
      <c r="U27" s="2"/>
      <c r="V27" s="2"/>
      <c r="W27" s="2"/>
      <c r="X27" s="2"/>
      <c r="Y27" s="2"/>
      <c r="Z27" s="2"/>
      <c r="AA27" s="2"/>
      <c r="AB27" s="2"/>
      <c r="AC27" s="2"/>
      <c r="AD27" s="2"/>
      <c r="AE27" s="2"/>
      <c r="AF27" s="2"/>
      <c r="AG27" s="2"/>
      <c r="AH27" s="3"/>
      <c r="AI27" s="9"/>
      <c r="AJ27" s="2"/>
      <c r="AK27" s="2"/>
      <c r="AL27" s="2"/>
      <c r="AM27" s="2"/>
      <c r="AN27" s="2"/>
      <c r="AO27" s="2"/>
      <c r="AP27" s="2"/>
      <c r="AQ27" s="2"/>
      <c r="AR27" s="2"/>
      <c r="AS27" s="2"/>
      <c r="AT27" s="2"/>
      <c r="AU27" s="2"/>
      <c r="AV27" s="2"/>
      <c r="AW27" s="2"/>
      <c r="AX27" s="2"/>
      <c r="AY27" s="2"/>
      <c r="AZ27" s="2"/>
      <c r="BA27" s="3"/>
      <c r="BB27" s="1"/>
      <c r="BC27" s="542"/>
      <c r="BD27" s="542"/>
      <c r="BE27" s="542"/>
      <c r="BF27" s="542"/>
      <c r="BG27" s="542"/>
      <c r="BH27" s="543"/>
      <c r="BI27" s="513"/>
      <c r="BJ27" s="514"/>
      <c r="BK27" s="514"/>
      <c r="BL27" s="514"/>
      <c r="BM27" s="514"/>
      <c r="BN27" s="514"/>
      <c r="BO27" s="514"/>
      <c r="BP27" s="514"/>
      <c r="BQ27" s="514"/>
      <c r="BR27" s="514"/>
      <c r="BS27" s="514"/>
      <c r="BT27" s="514"/>
      <c r="BU27" s="514"/>
      <c r="BV27" s="514"/>
      <c r="BW27" s="514"/>
      <c r="BX27" s="514"/>
      <c r="BY27" s="514"/>
      <c r="BZ27" s="514"/>
      <c r="CA27" s="514"/>
      <c r="CB27" s="514"/>
      <c r="CC27" s="514"/>
      <c r="CD27" s="514"/>
      <c r="CE27" s="514"/>
      <c r="CF27" s="514"/>
      <c r="CG27" s="514"/>
      <c r="CH27" s="514"/>
      <c r="CI27" s="514"/>
      <c r="CJ27" s="514"/>
      <c r="CK27" s="514"/>
      <c r="CL27" s="514"/>
      <c r="CM27" s="514"/>
      <c r="CN27" s="514"/>
      <c r="CO27" s="514"/>
      <c r="CP27" s="514"/>
      <c r="CQ27" s="514"/>
      <c r="CR27" s="515"/>
      <c r="CS27" s="213"/>
      <c r="CT27" s="213"/>
      <c r="CU27" s="213"/>
      <c r="CV27" s="213"/>
      <c r="CW27" s="213"/>
      <c r="CX27" s="213"/>
      <c r="CY27" s="213"/>
      <c r="CZ27" s="213"/>
      <c r="DA27" s="213"/>
      <c r="DB27" s="1"/>
      <c r="DC27" s="1"/>
      <c r="DD27" s="1"/>
      <c r="DE27" s="1"/>
      <c r="DF27" s="1"/>
      <c r="DG27" s="8"/>
    </row>
    <row r="28" spans="2:111" ht="9.75" customHeight="1">
      <c r="B28" s="7"/>
      <c r="C28" s="1"/>
      <c r="D28" s="1"/>
      <c r="E28" s="1"/>
      <c r="F28" s="1"/>
      <c r="G28" s="1"/>
      <c r="H28" s="1"/>
      <c r="I28" s="1"/>
      <c r="J28" s="1"/>
      <c r="K28" s="8"/>
      <c r="L28" s="1"/>
      <c r="M28" s="1"/>
      <c r="N28" s="1"/>
      <c r="O28" s="1"/>
      <c r="P28" s="64"/>
      <c r="Q28" s="22"/>
      <c r="R28" s="22"/>
      <c r="S28" s="22"/>
      <c r="T28" s="22"/>
      <c r="U28" s="22"/>
      <c r="V28" s="22"/>
      <c r="W28" s="22"/>
      <c r="X28" s="22"/>
      <c r="Y28" s="22"/>
      <c r="Z28" s="22"/>
      <c r="AA28" s="22"/>
      <c r="AB28" s="22"/>
      <c r="AC28" s="22"/>
      <c r="AD28" s="22"/>
      <c r="AE28" s="22"/>
      <c r="AF28" s="22"/>
      <c r="AG28" s="22"/>
      <c r="AH28" s="33"/>
      <c r="AI28" s="64"/>
      <c r="AJ28" s="22"/>
      <c r="AK28" s="22"/>
      <c r="AL28" s="22"/>
      <c r="AM28" s="22"/>
      <c r="AN28" s="22"/>
      <c r="AO28" s="22"/>
      <c r="AP28" s="22"/>
      <c r="AQ28" s="22"/>
      <c r="AR28" s="22"/>
      <c r="AS28" s="22"/>
      <c r="AT28" s="22"/>
      <c r="AU28" s="22"/>
      <c r="AV28" s="1"/>
      <c r="AX28" s="1"/>
      <c r="AY28" s="1"/>
      <c r="AZ28" s="1"/>
      <c r="BA28" s="8"/>
      <c r="BB28" s="1"/>
      <c r="BC28" s="1"/>
      <c r="BD28" s="1"/>
      <c r="BE28" s="1"/>
      <c r="BF28" s="1"/>
      <c r="BG28" s="1"/>
      <c r="BH28" s="1"/>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1"/>
      <c r="DC28" s="1"/>
      <c r="DD28" s="1"/>
      <c r="DE28" s="1"/>
      <c r="DF28" s="1"/>
      <c r="DG28" s="8"/>
    </row>
    <row r="29" spans="2:111" ht="20.25" customHeight="1">
      <c r="B29" s="7"/>
      <c r="C29" s="1"/>
      <c r="D29" s="1"/>
      <c r="E29" s="1"/>
      <c r="F29" s="1"/>
      <c r="G29" s="1"/>
      <c r="H29" s="1"/>
      <c r="I29" s="1"/>
      <c r="J29" s="1"/>
      <c r="K29" s="8"/>
      <c r="L29" s="1"/>
      <c r="M29" s="1"/>
      <c r="N29" s="1"/>
      <c r="O29" s="1"/>
      <c r="P29" s="7"/>
      <c r="Q29" s="1"/>
      <c r="R29" s="1"/>
      <c r="S29" s="1"/>
      <c r="T29" s="1"/>
      <c r="U29" s="1"/>
      <c r="V29" s="1"/>
      <c r="W29" s="1"/>
      <c r="X29" s="1"/>
      <c r="Y29" s="1"/>
      <c r="Z29" s="1"/>
      <c r="AA29" s="1"/>
      <c r="AB29" s="1"/>
      <c r="AC29" s="1"/>
      <c r="AD29" s="1"/>
      <c r="AE29" s="1"/>
      <c r="AF29" s="1"/>
      <c r="AG29" s="1"/>
      <c r="AH29" s="8"/>
      <c r="AI29" s="7"/>
      <c r="AJ29" s="1"/>
      <c r="AK29" s="1"/>
      <c r="AL29" s="1"/>
      <c r="AM29" s="1"/>
      <c r="AN29" s="1"/>
      <c r="AO29" s="1"/>
      <c r="AP29" s="1"/>
      <c r="AQ29" s="1"/>
      <c r="AR29" s="1"/>
      <c r="AS29" s="1"/>
      <c r="AT29" s="1"/>
      <c r="AU29" s="1"/>
      <c r="AV29" s="1"/>
      <c r="AX29" s="1"/>
      <c r="AY29" s="1"/>
      <c r="AZ29" s="1"/>
      <c r="BA29" s="8"/>
      <c r="BB29" s="1"/>
      <c r="BC29" s="542" t="s">
        <v>132</v>
      </c>
      <c r="BD29" s="542"/>
      <c r="BE29" s="542"/>
      <c r="BF29" s="542"/>
      <c r="BG29" s="542"/>
      <c r="BH29" s="543"/>
      <c r="BI29" s="510">
        <f>IF(I188=0,"",I188)</f>
      </c>
      <c r="BJ29" s="511"/>
      <c r="BK29" s="511"/>
      <c r="BL29" s="511"/>
      <c r="BM29" s="511"/>
      <c r="BN29" s="511"/>
      <c r="BO29" s="511"/>
      <c r="BP29" s="511"/>
      <c r="BQ29" s="511"/>
      <c r="BR29" s="511"/>
      <c r="BS29" s="511"/>
      <c r="BT29" s="511"/>
      <c r="BU29" s="511"/>
      <c r="BV29" s="511"/>
      <c r="BW29" s="511"/>
      <c r="BX29" s="511"/>
      <c r="BY29" s="511"/>
      <c r="BZ29" s="511"/>
      <c r="CA29" s="511"/>
      <c r="CB29" s="511"/>
      <c r="CC29" s="511"/>
      <c r="CD29" s="511"/>
      <c r="CE29" s="511"/>
      <c r="CF29" s="511"/>
      <c r="CG29" s="511"/>
      <c r="CH29" s="511"/>
      <c r="CI29" s="511"/>
      <c r="CJ29" s="511"/>
      <c r="CK29" s="511"/>
      <c r="CL29" s="511"/>
      <c r="CM29" s="511"/>
      <c r="CN29" s="511"/>
      <c r="CO29" s="511"/>
      <c r="CP29" s="511"/>
      <c r="CQ29" s="511"/>
      <c r="CR29" s="512"/>
      <c r="CS29" s="213"/>
      <c r="CT29" s="213"/>
      <c r="CU29" s="213"/>
      <c r="CV29" s="213"/>
      <c r="CW29" s="213"/>
      <c r="CX29" s="213"/>
      <c r="CY29" s="213"/>
      <c r="CZ29" s="213"/>
      <c r="DA29" s="213"/>
      <c r="DB29" s="1"/>
      <c r="DC29" s="1"/>
      <c r="DD29" s="1"/>
      <c r="DE29" s="1"/>
      <c r="DF29" s="1"/>
      <c r="DG29" s="8"/>
    </row>
    <row r="30" spans="2:111" ht="6.75" customHeight="1">
      <c r="B30" s="7"/>
      <c r="C30" s="1"/>
      <c r="D30" s="1"/>
      <c r="E30" s="1"/>
      <c r="F30" s="1"/>
      <c r="G30" s="1"/>
      <c r="H30" s="1"/>
      <c r="I30" s="1"/>
      <c r="J30" s="1"/>
      <c r="K30" s="8"/>
      <c r="L30" s="1"/>
      <c r="M30" s="28"/>
      <c r="N30" s="28"/>
      <c r="O30" s="30"/>
      <c r="P30" s="7"/>
      <c r="Q30" s="1"/>
      <c r="R30" s="1"/>
      <c r="S30" s="1"/>
      <c r="T30" s="1"/>
      <c r="U30" s="1"/>
      <c r="V30" s="1"/>
      <c r="W30" s="1"/>
      <c r="X30" s="1"/>
      <c r="Y30" s="1"/>
      <c r="Z30" s="1"/>
      <c r="AA30" s="1"/>
      <c r="AB30" s="1"/>
      <c r="AC30" s="1"/>
      <c r="AD30" s="1"/>
      <c r="AE30" s="1"/>
      <c r="AF30" s="1"/>
      <c r="AG30" s="1"/>
      <c r="AH30" s="8"/>
      <c r="AI30" s="7"/>
      <c r="AJ30" s="1"/>
      <c r="AK30" s="1"/>
      <c r="AL30" s="1"/>
      <c r="AM30" s="1"/>
      <c r="AN30" s="1"/>
      <c r="AO30" s="1"/>
      <c r="AP30" s="1"/>
      <c r="AQ30" s="1"/>
      <c r="AR30" s="1"/>
      <c r="AS30" s="1"/>
      <c r="AT30" s="1"/>
      <c r="AU30" s="1"/>
      <c r="AV30" s="1"/>
      <c r="AX30" s="1"/>
      <c r="AY30" s="1"/>
      <c r="AZ30" s="1"/>
      <c r="BA30" s="8"/>
      <c r="BB30" s="1"/>
      <c r="BC30" s="542"/>
      <c r="BD30" s="542"/>
      <c r="BE30" s="542"/>
      <c r="BF30" s="542"/>
      <c r="BG30" s="542"/>
      <c r="BH30" s="543"/>
      <c r="BI30" s="513"/>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5"/>
      <c r="CS30" s="213"/>
      <c r="CT30" s="213"/>
      <c r="CU30" s="213"/>
      <c r="CV30" s="213"/>
      <c r="CW30" s="213"/>
      <c r="CX30" s="213"/>
      <c r="CY30" s="213"/>
      <c r="CZ30" s="213"/>
      <c r="DA30" s="213"/>
      <c r="DB30" s="1"/>
      <c r="DC30" s="1"/>
      <c r="DD30" s="1"/>
      <c r="DE30" s="1"/>
      <c r="DF30" s="1"/>
      <c r="DG30" s="8"/>
    </row>
    <row r="31" spans="2:111" ht="9.75" customHeight="1">
      <c r="B31" s="7"/>
      <c r="C31" s="1"/>
      <c r="D31" s="1"/>
      <c r="E31" s="1"/>
      <c r="F31" s="1"/>
      <c r="G31" s="1"/>
      <c r="H31" s="1"/>
      <c r="I31" s="1"/>
      <c r="J31" s="1"/>
      <c r="K31" s="8"/>
      <c r="L31" s="1"/>
      <c r="M31" s="28"/>
      <c r="N31" s="28"/>
      <c r="O31" s="30"/>
      <c r="P31" s="7"/>
      <c r="Q31" s="1"/>
      <c r="R31" s="1"/>
      <c r="S31" s="1"/>
      <c r="T31" s="1"/>
      <c r="U31" s="1"/>
      <c r="V31" s="1"/>
      <c r="W31" s="1"/>
      <c r="X31" s="1"/>
      <c r="Y31" s="1"/>
      <c r="Z31" s="1"/>
      <c r="AA31" s="1"/>
      <c r="AB31" s="1"/>
      <c r="AC31" s="1"/>
      <c r="AD31" s="1"/>
      <c r="AE31" s="1"/>
      <c r="AF31" s="1"/>
      <c r="AG31" s="1"/>
      <c r="AH31" s="8"/>
      <c r="AI31" s="7"/>
      <c r="AJ31" s="1"/>
      <c r="AK31" s="1"/>
      <c r="AL31" s="1"/>
      <c r="AM31" s="1"/>
      <c r="AN31" s="1"/>
      <c r="AO31" s="1"/>
      <c r="AP31" s="1"/>
      <c r="AQ31" s="1"/>
      <c r="AR31" s="1"/>
      <c r="AS31" s="1"/>
      <c r="AT31" s="1"/>
      <c r="AU31" s="1"/>
      <c r="AV31" s="1"/>
      <c r="AX31" s="1"/>
      <c r="AY31" s="1"/>
      <c r="AZ31" s="1"/>
      <c r="BA31" s="8"/>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8"/>
    </row>
    <row r="32" spans="2:111" ht="12.75" customHeight="1">
      <c r="B32" s="7"/>
      <c r="C32" s="1"/>
      <c r="D32" s="1"/>
      <c r="E32" s="1"/>
      <c r="F32" s="1"/>
      <c r="G32" s="1"/>
      <c r="H32" s="1"/>
      <c r="I32" s="1"/>
      <c r="J32" s="1"/>
      <c r="K32" s="8"/>
      <c r="L32" s="1"/>
      <c r="M32" s="28"/>
      <c r="N32" s="28"/>
      <c r="O32" s="30"/>
      <c r="P32" s="7"/>
      <c r="Q32" s="1"/>
      <c r="R32" s="1"/>
      <c r="S32" s="1"/>
      <c r="T32" s="1"/>
      <c r="U32" s="1"/>
      <c r="V32" s="1"/>
      <c r="W32" s="1"/>
      <c r="X32" s="1"/>
      <c r="Y32" s="1"/>
      <c r="Z32" s="1"/>
      <c r="AA32" s="1"/>
      <c r="AB32" s="1"/>
      <c r="AC32" s="1"/>
      <c r="AD32" s="1"/>
      <c r="AE32" s="1"/>
      <c r="AF32" s="1"/>
      <c r="AG32" s="1"/>
      <c r="AH32" s="8"/>
      <c r="AI32" s="7"/>
      <c r="AJ32" s="1"/>
      <c r="AK32" s="1"/>
      <c r="AL32" s="1"/>
      <c r="AM32" s="1"/>
      <c r="AN32" s="1"/>
      <c r="AO32" s="1"/>
      <c r="AP32" s="1"/>
      <c r="AQ32" s="1"/>
      <c r="AR32" s="1"/>
      <c r="AS32" s="1"/>
      <c r="AT32" s="1"/>
      <c r="AU32" s="1"/>
      <c r="AV32" s="1"/>
      <c r="AX32" s="1"/>
      <c r="AY32" s="1"/>
      <c r="AZ32" s="1"/>
      <c r="BA32" s="8"/>
      <c r="BB32" s="1"/>
      <c r="BC32" s="65"/>
      <c r="BD32" s="66" t="s">
        <v>133</v>
      </c>
      <c r="BE32" s="67"/>
      <c r="BF32" s="67"/>
      <c r="BG32" s="67"/>
      <c r="BH32" s="67"/>
      <c r="BI32" s="67"/>
      <c r="BJ32" s="67"/>
      <c r="BK32" s="67"/>
      <c r="BL32" s="67"/>
      <c r="BM32" s="650" t="s">
        <v>61</v>
      </c>
      <c r="BN32" s="650"/>
      <c r="BO32" s="650"/>
      <c r="BP32" s="650"/>
      <c r="BQ32" s="650"/>
      <c r="BR32" s="650"/>
      <c r="BS32" s="650"/>
      <c r="BT32" s="650"/>
      <c r="BU32" s="650"/>
      <c r="BV32" s="67"/>
      <c r="BW32" s="67"/>
      <c r="BX32" s="648">
        <f>IF(I195=0,"",I195)</f>
      </c>
      <c r="BY32" s="648"/>
      <c r="BZ32" s="648"/>
      <c r="CA32" s="648"/>
      <c r="CB32" s="648"/>
      <c r="CC32" s="648"/>
      <c r="CD32" s="648"/>
      <c r="CE32" s="648"/>
      <c r="CF32" s="648"/>
      <c r="CG32" s="648"/>
      <c r="CH32" s="648"/>
      <c r="CI32" s="648"/>
      <c r="CJ32" s="648"/>
      <c r="CK32" s="648"/>
      <c r="CL32" s="648"/>
      <c r="CM32" s="648"/>
      <c r="CN32" s="648"/>
      <c r="CO32" s="648"/>
      <c r="CP32" s="648"/>
      <c r="CQ32" s="648"/>
      <c r="CR32" s="648"/>
      <c r="CS32" s="648"/>
      <c r="CT32" s="648"/>
      <c r="CU32" s="648"/>
      <c r="CV32" s="648"/>
      <c r="CW32" s="648"/>
      <c r="CX32" s="648"/>
      <c r="CY32" s="648"/>
      <c r="CZ32" s="648"/>
      <c r="DA32" s="648"/>
      <c r="DB32" s="648"/>
      <c r="DC32" s="648"/>
      <c r="DD32" s="648"/>
      <c r="DE32" s="648"/>
      <c r="DF32" s="68"/>
      <c r="DG32" s="8"/>
    </row>
    <row r="33" spans="2:111" ht="12.75" customHeight="1">
      <c r="B33" s="7"/>
      <c r="C33" s="1"/>
      <c r="D33" s="1"/>
      <c r="E33" s="1"/>
      <c r="F33" s="1"/>
      <c r="G33" s="1"/>
      <c r="H33" s="1"/>
      <c r="I33" s="1"/>
      <c r="J33" s="1"/>
      <c r="K33" s="8"/>
      <c r="L33" s="1"/>
      <c r="M33" s="1"/>
      <c r="N33" s="1"/>
      <c r="O33" s="1"/>
      <c r="P33" s="7"/>
      <c r="Q33" s="1"/>
      <c r="R33" s="1"/>
      <c r="S33" s="1"/>
      <c r="T33" s="1"/>
      <c r="U33" s="1"/>
      <c r="V33" s="1"/>
      <c r="W33" s="1"/>
      <c r="X33" s="1"/>
      <c r="Y33" s="1"/>
      <c r="Z33" s="1"/>
      <c r="AA33" s="1"/>
      <c r="AB33" s="1"/>
      <c r="AC33" s="1"/>
      <c r="AD33" s="1"/>
      <c r="AE33" s="1"/>
      <c r="AF33" s="1"/>
      <c r="AG33" s="1"/>
      <c r="AH33" s="8"/>
      <c r="AI33" s="7"/>
      <c r="AJ33" s="1"/>
      <c r="AK33" s="1"/>
      <c r="AL33" s="1"/>
      <c r="AM33" s="1"/>
      <c r="AN33" s="1"/>
      <c r="AO33" s="1"/>
      <c r="AP33" s="1"/>
      <c r="AQ33" s="1"/>
      <c r="AR33" s="1"/>
      <c r="AS33" s="1"/>
      <c r="AT33" s="1"/>
      <c r="AU33" s="1"/>
      <c r="AV33" s="1"/>
      <c r="AX33" s="1"/>
      <c r="AY33" s="1"/>
      <c r="AZ33" s="1"/>
      <c r="BA33" s="8"/>
      <c r="BB33" s="1"/>
      <c r="BC33" s="69"/>
      <c r="BD33" s="1" t="s">
        <v>134</v>
      </c>
      <c r="BE33" s="1"/>
      <c r="BF33" s="1"/>
      <c r="BG33" s="1"/>
      <c r="BH33" s="1"/>
      <c r="BI33" s="1"/>
      <c r="BJ33" s="1"/>
      <c r="BK33" s="1"/>
      <c r="BL33" s="1"/>
      <c r="BM33" s="540"/>
      <c r="BN33" s="540"/>
      <c r="BO33" s="540"/>
      <c r="BP33" s="540"/>
      <c r="BQ33" s="540"/>
      <c r="BR33" s="540"/>
      <c r="BS33" s="540"/>
      <c r="BT33" s="540"/>
      <c r="BU33" s="540"/>
      <c r="BV33" s="5"/>
      <c r="BW33" s="5"/>
      <c r="BX33" s="649"/>
      <c r="BY33" s="649"/>
      <c r="BZ33" s="649"/>
      <c r="CA33" s="649"/>
      <c r="CB33" s="649"/>
      <c r="CC33" s="649"/>
      <c r="CD33" s="649"/>
      <c r="CE33" s="649"/>
      <c r="CF33" s="649"/>
      <c r="CG33" s="649"/>
      <c r="CH33" s="649"/>
      <c r="CI33" s="649"/>
      <c r="CJ33" s="649"/>
      <c r="CK33" s="649"/>
      <c r="CL33" s="649"/>
      <c r="CM33" s="649"/>
      <c r="CN33" s="649"/>
      <c r="CO33" s="649"/>
      <c r="CP33" s="649"/>
      <c r="CQ33" s="649"/>
      <c r="CR33" s="649"/>
      <c r="CS33" s="649"/>
      <c r="CT33" s="649"/>
      <c r="CU33" s="649"/>
      <c r="CV33" s="649"/>
      <c r="CW33" s="649"/>
      <c r="CX33" s="649"/>
      <c r="CY33" s="649"/>
      <c r="CZ33" s="649"/>
      <c r="DA33" s="649"/>
      <c r="DB33" s="649"/>
      <c r="DC33" s="649"/>
      <c r="DD33" s="649"/>
      <c r="DE33" s="649"/>
      <c r="DF33" s="70"/>
      <c r="DG33" s="8"/>
    </row>
    <row r="34" spans="2:111" ht="12.75" customHeight="1">
      <c r="B34" s="7"/>
      <c r="C34" s="1"/>
      <c r="D34" s="1"/>
      <c r="E34" s="1"/>
      <c r="F34" s="1"/>
      <c r="G34" s="1"/>
      <c r="H34" s="1"/>
      <c r="I34" s="1"/>
      <c r="J34" s="1"/>
      <c r="K34" s="8"/>
      <c r="L34" s="1"/>
      <c r="M34" s="1"/>
      <c r="N34" s="1"/>
      <c r="O34" s="1"/>
      <c r="P34" s="7"/>
      <c r="Q34" s="1"/>
      <c r="R34" s="1"/>
      <c r="S34" s="1"/>
      <c r="T34" s="1"/>
      <c r="U34" s="1"/>
      <c r="V34" s="1"/>
      <c r="W34" s="1"/>
      <c r="X34" s="1"/>
      <c r="Y34" s="1"/>
      <c r="Z34" s="1"/>
      <c r="AA34" s="1"/>
      <c r="AB34" s="1"/>
      <c r="AC34" s="1"/>
      <c r="AD34" s="1"/>
      <c r="AE34" s="1"/>
      <c r="AF34" s="1"/>
      <c r="AG34" s="1"/>
      <c r="AH34" s="8"/>
      <c r="AI34" s="7"/>
      <c r="AJ34" s="1"/>
      <c r="AK34" s="1"/>
      <c r="AL34" s="1"/>
      <c r="AM34" s="1"/>
      <c r="AN34" s="1"/>
      <c r="AO34" s="1"/>
      <c r="AP34" s="1"/>
      <c r="AQ34" s="1"/>
      <c r="AR34" s="1"/>
      <c r="AS34" s="1"/>
      <c r="AT34" s="1"/>
      <c r="AU34" s="1"/>
      <c r="AV34" s="1"/>
      <c r="AX34" s="1"/>
      <c r="AY34" s="1"/>
      <c r="AZ34" s="1"/>
      <c r="BA34" s="8"/>
      <c r="BB34" s="1"/>
      <c r="BC34" s="69"/>
      <c r="BD34" s="1"/>
      <c r="BE34" s="1"/>
      <c r="BF34" s="1"/>
      <c r="BG34" s="1"/>
      <c r="BH34" s="1"/>
      <c r="BI34" s="1"/>
      <c r="BJ34" s="1"/>
      <c r="BK34" s="1"/>
      <c r="BL34" s="1"/>
      <c r="BM34" s="539" t="s">
        <v>62</v>
      </c>
      <c r="BN34" s="539"/>
      <c r="BO34" s="539"/>
      <c r="BP34" s="539"/>
      <c r="BQ34" s="539"/>
      <c r="BR34" s="539"/>
      <c r="BS34" s="539"/>
      <c r="BT34" s="539"/>
      <c r="BU34" s="539"/>
      <c r="BV34" s="2"/>
      <c r="BW34" s="2"/>
      <c r="BX34" s="538">
        <f>IF(I197=0,"",I197)</f>
      </c>
      <c r="BY34" s="539"/>
      <c r="BZ34" s="539"/>
      <c r="CA34" s="539"/>
      <c r="CB34" s="539"/>
      <c r="CC34" s="539"/>
      <c r="CD34" s="539"/>
      <c r="CE34" s="539"/>
      <c r="CF34" s="539"/>
      <c r="CG34" s="539"/>
      <c r="CH34" s="539"/>
      <c r="CI34" s="539"/>
      <c r="CJ34" s="539"/>
      <c r="CK34" s="539"/>
      <c r="CL34" s="539"/>
      <c r="CM34" s="539"/>
      <c r="CN34" s="539"/>
      <c r="CO34" s="539"/>
      <c r="CP34" s="539"/>
      <c r="CQ34" s="539"/>
      <c r="CR34" s="539"/>
      <c r="CS34" s="539"/>
      <c r="CT34" s="539"/>
      <c r="CU34" s="539"/>
      <c r="CV34" s="539"/>
      <c r="CW34" s="539"/>
      <c r="CX34" s="539"/>
      <c r="CY34" s="539"/>
      <c r="CZ34" s="539"/>
      <c r="DA34" s="539"/>
      <c r="DB34" s="539"/>
      <c r="DC34" s="539"/>
      <c r="DD34" s="539"/>
      <c r="DE34" s="539"/>
      <c r="DF34" s="70"/>
      <c r="DG34" s="8"/>
    </row>
    <row r="35" spans="2:111" ht="12.75" customHeight="1">
      <c r="B35" s="7"/>
      <c r="C35" s="1"/>
      <c r="D35" s="1"/>
      <c r="E35" s="1"/>
      <c r="F35" s="1"/>
      <c r="G35" s="1"/>
      <c r="H35" s="1"/>
      <c r="I35" s="1"/>
      <c r="J35" s="1"/>
      <c r="K35" s="8"/>
      <c r="L35" s="1"/>
      <c r="M35" s="1"/>
      <c r="N35" s="1"/>
      <c r="O35" s="1"/>
      <c r="P35" s="7"/>
      <c r="Q35" s="1"/>
      <c r="R35" s="1"/>
      <c r="S35" s="1"/>
      <c r="T35" s="1"/>
      <c r="U35" s="1"/>
      <c r="V35" s="1"/>
      <c r="W35" s="1"/>
      <c r="X35" s="1"/>
      <c r="Y35" s="1"/>
      <c r="Z35" s="1"/>
      <c r="AA35" s="1"/>
      <c r="AB35" s="1"/>
      <c r="AC35" s="1"/>
      <c r="AD35" s="1"/>
      <c r="AE35" s="1"/>
      <c r="AF35" s="1"/>
      <c r="AG35" s="1"/>
      <c r="AH35" s="8"/>
      <c r="AI35" s="7"/>
      <c r="AJ35" s="1"/>
      <c r="AK35" s="1"/>
      <c r="AL35" s="1"/>
      <c r="AM35" s="1"/>
      <c r="AN35" s="1"/>
      <c r="AO35" s="1"/>
      <c r="AP35" s="1"/>
      <c r="AQ35" s="1"/>
      <c r="AR35" s="1"/>
      <c r="AS35" s="1"/>
      <c r="AT35" s="1"/>
      <c r="AU35" s="1"/>
      <c r="AV35" s="1"/>
      <c r="AX35" s="1"/>
      <c r="AY35" s="1"/>
      <c r="AZ35" s="1"/>
      <c r="BA35" s="8"/>
      <c r="BB35" s="1"/>
      <c r="BC35" s="69"/>
      <c r="BD35" s="1"/>
      <c r="BE35" s="1"/>
      <c r="BF35" s="1"/>
      <c r="BG35" s="1"/>
      <c r="BH35" s="1"/>
      <c r="BI35" s="1"/>
      <c r="BJ35" s="1"/>
      <c r="BK35" s="1"/>
      <c r="BL35" s="1"/>
      <c r="BM35" s="540"/>
      <c r="BN35" s="540"/>
      <c r="BO35" s="540"/>
      <c r="BP35" s="540"/>
      <c r="BQ35" s="540"/>
      <c r="BR35" s="540"/>
      <c r="BS35" s="540"/>
      <c r="BT35" s="540"/>
      <c r="BU35" s="540"/>
      <c r="BV35" s="5"/>
      <c r="BW35" s="5"/>
      <c r="BX35" s="540"/>
      <c r="BY35" s="540"/>
      <c r="BZ35" s="540"/>
      <c r="CA35" s="540"/>
      <c r="CB35" s="540"/>
      <c r="CC35" s="540"/>
      <c r="CD35" s="540"/>
      <c r="CE35" s="540"/>
      <c r="CF35" s="540"/>
      <c r="CG35" s="540"/>
      <c r="CH35" s="540"/>
      <c r="CI35" s="540"/>
      <c r="CJ35" s="540"/>
      <c r="CK35" s="540"/>
      <c r="CL35" s="540"/>
      <c r="CM35" s="540"/>
      <c r="CN35" s="540"/>
      <c r="CO35" s="540"/>
      <c r="CP35" s="540"/>
      <c r="CQ35" s="540"/>
      <c r="CR35" s="540"/>
      <c r="CS35" s="540"/>
      <c r="CT35" s="540"/>
      <c r="CU35" s="540"/>
      <c r="CV35" s="540"/>
      <c r="CW35" s="540"/>
      <c r="CX35" s="540"/>
      <c r="CY35" s="540"/>
      <c r="CZ35" s="540"/>
      <c r="DA35" s="540"/>
      <c r="DB35" s="540"/>
      <c r="DC35" s="540"/>
      <c r="DD35" s="540"/>
      <c r="DE35" s="540"/>
      <c r="DF35" s="70"/>
      <c r="DG35" s="8"/>
    </row>
    <row r="36" spans="2:111" ht="12.75" customHeight="1">
      <c r="B36" s="7"/>
      <c r="C36" s="1"/>
      <c r="D36" s="1"/>
      <c r="E36" s="1"/>
      <c r="F36" s="1"/>
      <c r="G36" s="1"/>
      <c r="H36" s="1"/>
      <c r="I36" s="1"/>
      <c r="J36" s="1"/>
      <c r="K36" s="8"/>
      <c r="L36" s="1"/>
      <c r="M36" s="1"/>
      <c r="N36" s="1"/>
      <c r="O36" s="1"/>
      <c r="P36" s="7"/>
      <c r="Q36" s="1"/>
      <c r="R36" s="1"/>
      <c r="S36" s="1"/>
      <c r="T36" s="1"/>
      <c r="U36" s="1"/>
      <c r="V36" s="1"/>
      <c r="W36" s="1"/>
      <c r="X36" s="1"/>
      <c r="Y36" s="1"/>
      <c r="Z36" s="1"/>
      <c r="AA36" s="1"/>
      <c r="AB36" s="1"/>
      <c r="AC36" s="1"/>
      <c r="AD36" s="1"/>
      <c r="AE36" s="1"/>
      <c r="AF36" s="1"/>
      <c r="AG36" s="1"/>
      <c r="AH36" s="8"/>
      <c r="AI36" s="7"/>
      <c r="AJ36" s="1"/>
      <c r="AK36" s="1"/>
      <c r="AL36" s="1"/>
      <c r="AM36" s="1"/>
      <c r="AN36" s="1"/>
      <c r="AO36" s="1"/>
      <c r="AP36" s="1"/>
      <c r="AQ36" s="1"/>
      <c r="AR36" s="1"/>
      <c r="AS36" s="1"/>
      <c r="AT36" s="1"/>
      <c r="AU36" s="1"/>
      <c r="AV36" s="1"/>
      <c r="AX36" s="1"/>
      <c r="AY36" s="1"/>
      <c r="AZ36" s="1"/>
      <c r="BA36" s="8"/>
      <c r="BB36" s="1"/>
      <c r="BC36" s="69"/>
      <c r="BD36" s="1"/>
      <c r="BE36" s="1"/>
      <c r="BF36" s="1"/>
      <c r="BG36" s="1"/>
      <c r="BH36" s="1"/>
      <c r="BI36" s="1"/>
      <c r="BJ36" s="1"/>
      <c r="BK36" s="1"/>
      <c r="BL36" s="1"/>
      <c r="BM36" s="539" t="s">
        <v>63</v>
      </c>
      <c r="BN36" s="539"/>
      <c r="BO36" s="539"/>
      <c r="BP36" s="539"/>
      <c r="BQ36" s="539"/>
      <c r="BR36" s="539"/>
      <c r="BS36" s="539"/>
      <c r="BT36" s="539"/>
      <c r="BU36" s="539"/>
      <c r="BV36" s="2"/>
      <c r="BW36" s="2"/>
      <c r="BX36" s="538">
        <f>IF(I199=0,"",I199)</f>
      </c>
      <c r="BY36" s="539"/>
      <c r="BZ36" s="539"/>
      <c r="CA36" s="539"/>
      <c r="CB36" s="539"/>
      <c r="CC36" s="539"/>
      <c r="CD36" s="539"/>
      <c r="CE36" s="539"/>
      <c r="CF36" s="539"/>
      <c r="CG36" s="539"/>
      <c r="CH36" s="539"/>
      <c r="CI36" s="539"/>
      <c r="CJ36" s="539"/>
      <c r="CK36" s="539"/>
      <c r="CL36" s="539"/>
      <c r="CM36" s="539"/>
      <c r="CN36" s="539"/>
      <c r="CO36" s="539"/>
      <c r="CP36" s="539"/>
      <c r="CQ36" s="539"/>
      <c r="CR36" s="539"/>
      <c r="CS36" s="539"/>
      <c r="CT36" s="539"/>
      <c r="CU36" s="539"/>
      <c r="CV36" s="539"/>
      <c r="CW36" s="539"/>
      <c r="CX36" s="539"/>
      <c r="CY36" s="539"/>
      <c r="CZ36" s="539"/>
      <c r="DA36" s="539"/>
      <c r="DB36" s="539"/>
      <c r="DC36" s="539"/>
      <c r="DD36" s="539"/>
      <c r="DE36" s="539"/>
      <c r="DF36" s="70"/>
      <c r="DG36" s="8"/>
    </row>
    <row r="37" spans="2:111" ht="12.75" customHeight="1">
      <c r="B37" s="7"/>
      <c r="C37" s="1"/>
      <c r="D37" s="1"/>
      <c r="E37" s="1"/>
      <c r="F37" s="1"/>
      <c r="G37" s="1"/>
      <c r="H37" s="1"/>
      <c r="I37" s="1"/>
      <c r="J37" s="1"/>
      <c r="K37" s="8"/>
      <c r="L37" s="1"/>
      <c r="M37" s="1"/>
      <c r="N37" s="1"/>
      <c r="O37" s="1"/>
      <c r="P37" s="7"/>
      <c r="Q37" s="1"/>
      <c r="R37" s="1"/>
      <c r="S37" s="1"/>
      <c r="T37" s="1"/>
      <c r="U37" s="1"/>
      <c r="V37" s="1"/>
      <c r="W37" s="1"/>
      <c r="X37" s="1"/>
      <c r="Y37" s="1"/>
      <c r="Z37" s="1"/>
      <c r="AA37" s="1"/>
      <c r="AB37" s="1"/>
      <c r="AC37" s="1"/>
      <c r="AD37" s="1"/>
      <c r="AE37" s="1"/>
      <c r="AF37" s="1"/>
      <c r="AG37" s="1"/>
      <c r="AH37" s="8"/>
      <c r="AI37" s="7"/>
      <c r="AJ37" s="1"/>
      <c r="AK37" s="1"/>
      <c r="AL37" s="1"/>
      <c r="AM37" s="1"/>
      <c r="AN37" s="1"/>
      <c r="AO37" s="1"/>
      <c r="AP37" s="1"/>
      <c r="AQ37" s="1"/>
      <c r="AR37" s="1"/>
      <c r="AS37" s="1"/>
      <c r="AT37" s="1"/>
      <c r="AU37" s="1"/>
      <c r="AV37" s="1"/>
      <c r="AX37" s="1"/>
      <c r="AY37" s="1"/>
      <c r="AZ37" s="1"/>
      <c r="BA37" s="8"/>
      <c r="BB37" s="1"/>
      <c r="BC37" s="69"/>
      <c r="BD37" s="1"/>
      <c r="BE37" s="1"/>
      <c r="BF37" s="1"/>
      <c r="BG37" s="1"/>
      <c r="BH37" s="1"/>
      <c r="BI37" s="1"/>
      <c r="BJ37" s="1"/>
      <c r="BK37" s="1"/>
      <c r="BL37" s="1"/>
      <c r="BM37" s="540"/>
      <c r="BN37" s="540"/>
      <c r="BO37" s="540"/>
      <c r="BP37" s="540"/>
      <c r="BQ37" s="540"/>
      <c r="BR37" s="540"/>
      <c r="BS37" s="540"/>
      <c r="BT37" s="540"/>
      <c r="BU37" s="540"/>
      <c r="BV37" s="5"/>
      <c r="BW37" s="5"/>
      <c r="BX37" s="540"/>
      <c r="BY37" s="540"/>
      <c r="BZ37" s="540"/>
      <c r="CA37" s="540"/>
      <c r="CB37" s="540"/>
      <c r="CC37" s="540"/>
      <c r="CD37" s="540"/>
      <c r="CE37" s="540"/>
      <c r="CF37" s="540"/>
      <c r="CG37" s="540"/>
      <c r="CH37" s="540"/>
      <c r="CI37" s="540"/>
      <c r="CJ37" s="540"/>
      <c r="CK37" s="540"/>
      <c r="CL37" s="540"/>
      <c r="CM37" s="540"/>
      <c r="CN37" s="540"/>
      <c r="CO37" s="540"/>
      <c r="CP37" s="540"/>
      <c r="CQ37" s="540"/>
      <c r="CR37" s="540"/>
      <c r="CS37" s="540"/>
      <c r="CT37" s="540"/>
      <c r="CU37" s="540"/>
      <c r="CV37" s="540"/>
      <c r="CW37" s="540"/>
      <c r="CX37" s="540"/>
      <c r="CY37" s="540"/>
      <c r="CZ37" s="540"/>
      <c r="DA37" s="540"/>
      <c r="DB37" s="540"/>
      <c r="DC37" s="540"/>
      <c r="DD37" s="540"/>
      <c r="DE37" s="540"/>
      <c r="DF37" s="70"/>
      <c r="DG37" s="8"/>
    </row>
    <row r="38" spans="2:111" ht="12.75" customHeight="1">
      <c r="B38" s="7"/>
      <c r="C38" s="1"/>
      <c r="D38" s="1"/>
      <c r="E38" s="1"/>
      <c r="F38" s="1"/>
      <c r="G38" s="1"/>
      <c r="H38" s="1"/>
      <c r="I38" s="1"/>
      <c r="J38" s="1"/>
      <c r="K38" s="8"/>
      <c r="L38" s="1"/>
      <c r="M38" s="1"/>
      <c r="N38" s="1"/>
      <c r="O38" s="1"/>
      <c r="P38" s="7"/>
      <c r="Q38" s="1"/>
      <c r="R38" s="1"/>
      <c r="S38" s="1"/>
      <c r="T38" s="1"/>
      <c r="U38" s="1"/>
      <c r="V38" s="1"/>
      <c r="W38" s="1"/>
      <c r="X38" s="1"/>
      <c r="Y38" s="1"/>
      <c r="Z38" s="1"/>
      <c r="AA38" s="1"/>
      <c r="AB38" s="1"/>
      <c r="AC38" s="1"/>
      <c r="AD38" s="1"/>
      <c r="AE38" s="1"/>
      <c r="AF38" s="1"/>
      <c r="AG38" s="1"/>
      <c r="AH38" s="8"/>
      <c r="AI38" s="7"/>
      <c r="AJ38" s="1"/>
      <c r="AK38" s="1"/>
      <c r="AL38" s="1"/>
      <c r="AM38" s="1"/>
      <c r="AN38" s="1"/>
      <c r="AO38" s="1"/>
      <c r="AP38" s="1"/>
      <c r="AQ38" s="1"/>
      <c r="AR38" s="1"/>
      <c r="AS38" s="1"/>
      <c r="AT38" s="1"/>
      <c r="AU38" s="1"/>
      <c r="AV38" s="1"/>
      <c r="AX38" s="1"/>
      <c r="AY38" s="1"/>
      <c r="AZ38" s="1"/>
      <c r="BA38" s="8"/>
      <c r="BB38" s="1"/>
      <c r="BC38" s="69"/>
      <c r="BD38" s="1"/>
      <c r="BE38" s="1"/>
      <c r="BF38" s="1"/>
      <c r="BG38" s="1"/>
      <c r="BH38" s="1"/>
      <c r="BI38" s="1"/>
      <c r="BJ38" s="1"/>
      <c r="BK38" s="1"/>
      <c r="BL38" s="1"/>
      <c r="BM38" s="220"/>
      <c r="BN38" s="220"/>
      <c r="BO38" s="220"/>
      <c r="BP38" s="220"/>
      <c r="BQ38" s="220"/>
      <c r="BR38" s="220"/>
      <c r="BS38" s="220"/>
      <c r="BT38" s="220"/>
      <c r="BU38" s="220"/>
      <c r="BV38" s="1"/>
      <c r="BW38" s="1"/>
      <c r="BX38" s="538">
        <f>IF(I201=0,"",I201)</f>
      </c>
      <c r="BY38" s="539"/>
      <c r="BZ38" s="539"/>
      <c r="CA38" s="539"/>
      <c r="CB38" s="539"/>
      <c r="CC38" s="539"/>
      <c r="CD38" s="539"/>
      <c r="CE38" s="539"/>
      <c r="CF38" s="539"/>
      <c r="CG38" s="539"/>
      <c r="CH38" s="539"/>
      <c r="CI38" s="539"/>
      <c r="CJ38" s="539"/>
      <c r="CK38" s="539"/>
      <c r="CL38" s="539"/>
      <c r="CM38" s="539"/>
      <c r="CN38" s="539"/>
      <c r="CO38" s="539"/>
      <c r="CP38" s="539"/>
      <c r="CQ38" s="539"/>
      <c r="CR38" s="539"/>
      <c r="CS38" s="539"/>
      <c r="CT38" s="539"/>
      <c r="CU38" s="539"/>
      <c r="CV38" s="539"/>
      <c r="CW38" s="539"/>
      <c r="CX38" s="539"/>
      <c r="CY38" s="539"/>
      <c r="CZ38" s="539"/>
      <c r="DA38" s="539"/>
      <c r="DB38" s="539"/>
      <c r="DC38" s="539"/>
      <c r="DD38" s="539"/>
      <c r="DE38" s="539"/>
      <c r="DF38" s="70"/>
      <c r="DG38" s="8"/>
    </row>
    <row r="39" spans="2:111" ht="12.75" customHeight="1">
      <c r="B39" s="7"/>
      <c r="C39" s="1"/>
      <c r="D39" s="1"/>
      <c r="E39" s="1"/>
      <c r="F39" s="1"/>
      <c r="G39" s="1"/>
      <c r="H39" s="1"/>
      <c r="I39" s="1"/>
      <c r="J39" s="1"/>
      <c r="K39" s="8"/>
      <c r="L39" s="1"/>
      <c r="M39" s="1"/>
      <c r="N39" s="1"/>
      <c r="O39" s="1"/>
      <c r="P39" s="7"/>
      <c r="Q39" s="1"/>
      <c r="R39" s="1"/>
      <c r="S39" s="1"/>
      <c r="T39" s="1"/>
      <c r="U39" s="1"/>
      <c r="V39" s="1"/>
      <c r="W39" s="1"/>
      <c r="X39" s="1"/>
      <c r="Y39" s="1"/>
      <c r="Z39" s="1"/>
      <c r="AA39" s="1"/>
      <c r="AB39" s="1"/>
      <c r="AC39" s="1"/>
      <c r="AD39" s="1"/>
      <c r="AE39" s="1"/>
      <c r="AF39" s="1"/>
      <c r="AG39" s="1"/>
      <c r="AH39" s="8"/>
      <c r="AI39" s="7"/>
      <c r="AJ39" s="1"/>
      <c r="AK39" s="1"/>
      <c r="AL39" s="1"/>
      <c r="AM39" s="1"/>
      <c r="AN39" s="1"/>
      <c r="AO39" s="1"/>
      <c r="AP39" s="1"/>
      <c r="AQ39" s="1"/>
      <c r="AR39" s="1"/>
      <c r="AS39" s="1"/>
      <c r="AT39" s="1"/>
      <c r="AU39" s="1"/>
      <c r="AV39" s="1"/>
      <c r="AX39" s="1"/>
      <c r="AY39" s="1"/>
      <c r="AZ39" s="1"/>
      <c r="BA39" s="8"/>
      <c r="BB39" s="1"/>
      <c r="BC39" s="69"/>
      <c r="BD39" s="1"/>
      <c r="BE39" s="1"/>
      <c r="BF39" s="1"/>
      <c r="BG39" s="1"/>
      <c r="BH39" s="1"/>
      <c r="BI39" s="1"/>
      <c r="BJ39" s="1"/>
      <c r="BK39" s="1"/>
      <c r="BL39" s="1"/>
      <c r="BM39" s="221" t="s">
        <v>495</v>
      </c>
      <c r="BN39" s="221"/>
      <c r="BO39" s="221"/>
      <c r="BP39" s="221"/>
      <c r="BQ39" s="221"/>
      <c r="BR39" s="221"/>
      <c r="BS39" s="221"/>
      <c r="BT39" s="221"/>
      <c r="BU39" s="221"/>
      <c r="BV39" s="222"/>
      <c r="BW39" s="222"/>
      <c r="BX39" s="540"/>
      <c r="BY39" s="540"/>
      <c r="BZ39" s="540"/>
      <c r="CA39" s="540"/>
      <c r="CB39" s="540"/>
      <c r="CC39" s="540"/>
      <c r="CD39" s="540"/>
      <c r="CE39" s="540"/>
      <c r="CF39" s="540"/>
      <c r="CG39" s="540"/>
      <c r="CH39" s="540"/>
      <c r="CI39" s="540"/>
      <c r="CJ39" s="540"/>
      <c r="CK39" s="540"/>
      <c r="CL39" s="540"/>
      <c r="CM39" s="540"/>
      <c r="CN39" s="540"/>
      <c r="CO39" s="540"/>
      <c r="CP39" s="540"/>
      <c r="CQ39" s="540"/>
      <c r="CR39" s="540"/>
      <c r="CS39" s="540"/>
      <c r="CT39" s="540"/>
      <c r="CU39" s="540"/>
      <c r="CV39" s="540"/>
      <c r="CW39" s="540"/>
      <c r="CX39" s="540"/>
      <c r="CY39" s="540"/>
      <c r="CZ39" s="540"/>
      <c r="DA39" s="540"/>
      <c r="DB39" s="540"/>
      <c r="DC39" s="540"/>
      <c r="DD39" s="540"/>
      <c r="DE39" s="540"/>
      <c r="DF39" s="70"/>
      <c r="DG39" s="8"/>
    </row>
    <row r="40" spans="2:111" ht="6.75" customHeight="1">
      <c r="B40" s="7"/>
      <c r="C40" s="1"/>
      <c r="D40" s="1"/>
      <c r="E40" s="1"/>
      <c r="F40" s="1"/>
      <c r="G40" s="1"/>
      <c r="H40" s="1"/>
      <c r="I40" s="1"/>
      <c r="J40" s="1"/>
      <c r="K40" s="8"/>
      <c r="L40" s="1"/>
      <c r="M40" s="1"/>
      <c r="N40" s="1"/>
      <c r="O40" s="1"/>
      <c r="P40" s="4"/>
      <c r="Q40" s="5"/>
      <c r="R40" s="5"/>
      <c r="S40" s="5"/>
      <c r="T40" s="5"/>
      <c r="U40" s="5"/>
      <c r="V40" s="5"/>
      <c r="W40" s="5"/>
      <c r="X40" s="5"/>
      <c r="Y40" s="5"/>
      <c r="Z40" s="5"/>
      <c r="AA40" s="5"/>
      <c r="AB40" s="5"/>
      <c r="AC40" s="5"/>
      <c r="AD40" s="5"/>
      <c r="AE40" s="5"/>
      <c r="AF40" s="5"/>
      <c r="AG40" s="5"/>
      <c r="AH40" s="6"/>
      <c r="AI40" s="4"/>
      <c r="AJ40" s="5"/>
      <c r="AK40" s="5"/>
      <c r="AL40" s="5"/>
      <c r="AM40" s="5"/>
      <c r="AN40" s="5"/>
      <c r="AO40" s="5"/>
      <c r="AP40" s="5"/>
      <c r="AQ40" s="5"/>
      <c r="AR40" s="5"/>
      <c r="AS40" s="5"/>
      <c r="AT40" s="5"/>
      <c r="AU40" s="5"/>
      <c r="AV40" s="5"/>
      <c r="AW40" s="5"/>
      <c r="AX40" s="5"/>
      <c r="AY40" s="5"/>
      <c r="AZ40" s="5"/>
      <c r="BA40" s="6"/>
      <c r="BB40" s="1"/>
      <c r="BC40" s="71"/>
      <c r="BD40" s="72"/>
      <c r="BE40" s="72"/>
      <c r="BF40" s="72"/>
      <c r="BG40" s="72"/>
      <c r="BH40" s="72"/>
      <c r="BI40" s="72"/>
      <c r="BJ40" s="72"/>
      <c r="BK40" s="72"/>
      <c r="BL40" s="72"/>
      <c r="BM40" s="73"/>
      <c r="BN40" s="73"/>
      <c r="BO40" s="73"/>
      <c r="BP40" s="73"/>
      <c r="BQ40" s="73"/>
      <c r="BR40" s="73"/>
      <c r="BS40" s="73"/>
      <c r="BT40" s="73"/>
      <c r="BU40" s="73"/>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4"/>
      <c r="DG40" s="8"/>
    </row>
    <row r="41" spans="2:111" ht="6.75" customHeight="1">
      <c r="B41" s="4"/>
      <c r="C41" s="5"/>
      <c r="D41" s="5"/>
      <c r="E41" s="5"/>
      <c r="F41" s="5"/>
      <c r="G41" s="5"/>
      <c r="H41" s="5"/>
      <c r="I41" s="5"/>
      <c r="J41" s="5"/>
      <c r="K41" s="6"/>
      <c r="L41" s="5"/>
      <c r="M41" s="5"/>
      <c r="N41" s="5"/>
      <c r="O41" s="5"/>
      <c r="P41" s="15"/>
      <c r="Q41" s="15"/>
      <c r="R41" s="15"/>
      <c r="S41" s="15"/>
      <c r="T41" s="15"/>
      <c r="U41" s="15"/>
      <c r="V41" s="15"/>
      <c r="W41" s="15"/>
      <c r="X41" s="15"/>
      <c r="Y41" s="15"/>
      <c r="Z41" s="15"/>
      <c r="AA41" s="15"/>
      <c r="AB41" s="15"/>
      <c r="AC41" s="15"/>
      <c r="AD41" s="15"/>
      <c r="AE41" s="15"/>
      <c r="AF41" s="15"/>
      <c r="AG41" s="15"/>
      <c r="AH41" s="15"/>
      <c r="AI41" s="15"/>
      <c r="AJ41" s="15"/>
      <c r="AK41" s="32"/>
      <c r="AL41" s="32"/>
      <c r="AM41" s="32"/>
      <c r="AN41" s="32"/>
      <c r="AO41" s="32"/>
      <c r="AP41" s="32"/>
      <c r="AQ41" s="32"/>
      <c r="AR41" s="32"/>
      <c r="AS41" s="32"/>
      <c r="AT41" s="32"/>
      <c r="AU41" s="32"/>
      <c r="AV41" s="86"/>
      <c r="AW41" s="86"/>
      <c r="AX41" s="87"/>
      <c r="AY41" s="15"/>
      <c r="AZ41" s="15"/>
      <c r="BA41" s="1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6"/>
    </row>
    <row r="42" spans="2:111" ht="5.25" customHeight="1">
      <c r="B42" s="568"/>
      <c r="C42" s="568"/>
      <c r="D42" s="568"/>
      <c r="E42" s="568"/>
      <c r="F42" s="568"/>
      <c r="G42" s="568"/>
      <c r="H42" s="568"/>
      <c r="I42" s="568"/>
      <c r="J42" s="569"/>
      <c r="K42" s="8"/>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2"/>
      <c r="AU42" s="2"/>
      <c r="AV42" s="2"/>
      <c r="AW42" s="2"/>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8"/>
    </row>
    <row r="43" spans="2:111" ht="20.25" customHeight="1">
      <c r="B43" s="7"/>
      <c r="C43" s="549" t="s">
        <v>191</v>
      </c>
      <c r="D43" s="549"/>
      <c r="E43" s="549"/>
      <c r="F43" s="549"/>
      <c r="G43" s="549"/>
      <c r="H43" s="549"/>
      <c r="I43" s="549"/>
      <c r="J43" s="549"/>
      <c r="K43" s="550"/>
      <c r="L43" s="1"/>
      <c r="M43" s="1" t="s">
        <v>48</v>
      </c>
      <c r="N43" s="1"/>
      <c r="O43" s="1"/>
      <c r="P43" s="518">
        <f>IF(I206=0,"",I206)</f>
      </c>
      <c r="Q43" s="519"/>
      <c r="R43" s="520"/>
      <c r="S43" s="520"/>
      <c r="T43" s="520"/>
      <c r="U43" s="521"/>
      <c r="V43" s="10"/>
      <c r="W43" s="10" t="s">
        <v>49</v>
      </c>
      <c r="X43" s="10"/>
      <c r="Y43" s="518">
        <f>IF(M206=0,"",M206)</f>
      </c>
      <c r="Z43" s="519"/>
      <c r="AA43" s="520"/>
      <c r="AB43" s="520"/>
      <c r="AC43" s="520"/>
      <c r="AD43" s="520"/>
      <c r="AE43" s="520"/>
      <c r="AF43" s="521"/>
      <c r="AG43" s="1"/>
      <c r="AH43" s="1"/>
      <c r="AI43" s="1"/>
      <c r="AJ43" s="1"/>
      <c r="AK43" s="544" t="s">
        <v>154</v>
      </c>
      <c r="AL43" s="544"/>
      <c r="AM43" s="544"/>
      <c r="AN43" s="544"/>
      <c r="AO43" s="544"/>
      <c r="AP43" s="544"/>
      <c r="AQ43" s="544"/>
      <c r="AR43" s="544"/>
      <c r="AS43" s="544"/>
      <c r="AT43" s="529">
        <f>IF(I222=0,"",I222)</f>
      </c>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1"/>
      <c r="DB43" s="1"/>
      <c r="DC43" s="1"/>
      <c r="DD43" s="1"/>
      <c r="DE43" s="1"/>
      <c r="DF43" s="1"/>
      <c r="DG43" s="8"/>
    </row>
    <row r="44" spans="2:111" ht="6" customHeight="1">
      <c r="B44" s="7"/>
      <c r="C44" s="17"/>
      <c r="D44" s="17"/>
      <c r="E44" s="17"/>
      <c r="F44" s="17"/>
      <c r="G44" s="17"/>
      <c r="H44" s="17"/>
      <c r="I44" s="17"/>
      <c r="J44" s="17"/>
      <c r="K44" s="39"/>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8"/>
    </row>
    <row r="45" spans="2:111" ht="28.5" customHeight="1">
      <c r="B45" s="7"/>
      <c r="C45" s="557" t="s">
        <v>190</v>
      </c>
      <c r="D45" s="558"/>
      <c r="E45" s="558"/>
      <c r="F45" s="558"/>
      <c r="G45" s="558"/>
      <c r="H45" s="558"/>
      <c r="I45" s="558"/>
      <c r="J45" s="558"/>
      <c r="K45" s="39"/>
      <c r="L45" s="1"/>
      <c r="M45" s="1" t="s">
        <v>53</v>
      </c>
      <c r="N45" s="1"/>
      <c r="O45" s="1"/>
      <c r="P45" s="492">
        <f>IF(I208=0,"",I208)</f>
      </c>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c r="BD45" s="493"/>
      <c r="BE45" s="493"/>
      <c r="BF45" s="493"/>
      <c r="BG45" s="493"/>
      <c r="BH45" s="493"/>
      <c r="BI45" s="493"/>
      <c r="BJ45" s="493"/>
      <c r="BK45" s="493"/>
      <c r="BL45" s="493"/>
      <c r="BM45" s="493"/>
      <c r="BN45" s="493"/>
      <c r="BO45" s="493"/>
      <c r="BP45" s="493"/>
      <c r="BQ45" s="493"/>
      <c r="BR45" s="493"/>
      <c r="BS45" s="493"/>
      <c r="BT45" s="493"/>
      <c r="BU45" s="493"/>
      <c r="BV45" s="493"/>
      <c r="BW45" s="493"/>
      <c r="BX45" s="493"/>
      <c r="BY45" s="493"/>
      <c r="BZ45" s="493"/>
      <c r="CA45" s="493"/>
      <c r="CB45" s="493"/>
      <c r="CC45" s="493"/>
      <c r="CD45" s="493"/>
      <c r="CE45" s="493"/>
      <c r="CF45" s="493"/>
      <c r="CG45" s="493"/>
      <c r="CH45" s="493"/>
      <c r="CI45" s="493"/>
      <c r="CJ45" s="493"/>
      <c r="CK45" s="493"/>
      <c r="CL45" s="493"/>
      <c r="CM45" s="493"/>
      <c r="CN45" s="493"/>
      <c r="CO45" s="493"/>
      <c r="CP45" s="493"/>
      <c r="CQ45" s="493"/>
      <c r="CR45" s="493"/>
      <c r="CS45" s="493"/>
      <c r="CT45" s="493"/>
      <c r="CU45" s="493"/>
      <c r="CV45" s="493"/>
      <c r="CW45" s="493"/>
      <c r="CX45" s="493"/>
      <c r="CY45" s="493"/>
      <c r="CZ45" s="493"/>
      <c r="DA45" s="494"/>
      <c r="DB45" s="1"/>
      <c r="DC45" s="1"/>
      <c r="DD45" s="1"/>
      <c r="DE45" s="1"/>
      <c r="DF45" s="1"/>
      <c r="DG45" s="8"/>
    </row>
    <row r="46" spans="2:111" ht="6" customHeight="1">
      <c r="B46" s="7"/>
      <c r="C46" s="92"/>
      <c r="D46" s="92"/>
      <c r="E46" s="92"/>
      <c r="F46" s="92"/>
      <c r="G46" s="92"/>
      <c r="H46" s="92"/>
      <c r="I46" s="92"/>
      <c r="J46" s="92"/>
      <c r="K46" s="16"/>
      <c r="L46" s="1"/>
      <c r="M46" s="1"/>
      <c r="N46" s="1"/>
      <c r="O46" s="1"/>
      <c r="P46" s="36"/>
      <c r="Q46" s="36"/>
      <c r="R46" s="36"/>
      <c r="S46" s="36"/>
      <c r="T46" s="36"/>
      <c r="U46" s="36"/>
      <c r="V46" s="36"/>
      <c r="W46" s="36"/>
      <c r="X46" s="36"/>
      <c r="Y46" s="36"/>
      <c r="Z46" s="36"/>
      <c r="AA46" s="36"/>
      <c r="AB46" s="36"/>
      <c r="AC46" s="36"/>
      <c r="AD46" s="36"/>
      <c r="AE46" s="36"/>
      <c r="AF46" s="36"/>
      <c r="AG46" s="36"/>
      <c r="AH46" s="36"/>
      <c r="AI46" s="36"/>
      <c r="AJ46" s="528"/>
      <c r="AK46" s="528"/>
      <c r="AL46" s="36"/>
      <c r="AM46" s="528"/>
      <c r="AN46" s="528"/>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1"/>
      <c r="DC46" s="1"/>
      <c r="DD46" s="1"/>
      <c r="DE46" s="1"/>
      <c r="DF46" s="1"/>
      <c r="DG46" s="8"/>
    </row>
    <row r="47" spans="2:111" ht="22.5" customHeight="1">
      <c r="B47" s="7"/>
      <c r="C47" s="92"/>
      <c r="D47" s="92"/>
      <c r="E47" s="92"/>
      <c r="F47" s="92"/>
      <c r="G47" s="92"/>
      <c r="H47" s="92"/>
      <c r="I47" s="92"/>
      <c r="J47" s="92"/>
      <c r="K47" s="16"/>
      <c r="L47" s="1"/>
      <c r="M47" s="547" t="s">
        <v>54</v>
      </c>
      <c r="N47" s="547"/>
      <c r="O47" s="548"/>
      <c r="P47" s="535">
        <f>IF(I210=0,"",I210)</f>
      </c>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6"/>
      <c r="BM47" s="536"/>
      <c r="BN47" s="536"/>
      <c r="BO47" s="536"/>
      <c r="BP47" s="536"/>
      <c r="BQ47" s="536"/>
      <c r="BR47" s="536"/>
      <c r="BS47" s="536"/>
      <c r="BT47" s="536"/>
      <c r="BU47" s="536"/>
      <c r="BV47" s="536"/>
      <c r="BW47" s="536"/>
      <c r="BX47" s="536"/>
      <c r="BY47" s="536"/>
      <c r="BZ47" s="536"/>
      <c r="CA47" s="536"/>
      <c r="CB47" s="536"/>
      <c r="CC47" s="536"/>
      <c r="CD47" s="536"/>
      <c r="CE47" s="536"/>
      <c r="CF47" s="536"/>
      <c r="CG47" s="536"/>
      <c r="CH47" s="536"/>
      <c r="CI47" s="536"/>
      <c r="CJ47" s="536"/>
      <c r="CK47" s="536"/>
      <c r="CL47" s="536"/>
      <c r="CM47" s="536"/>
      <c r="CN47" s="536"/>
      <c r="CO47" s="536"/>
      <c r="CP47" s="536"/>
      <c r="CQ47" s="536"/>
      <c r="CR47" s="536"/>
      <c r="CS47" s="536"/>
      <c r="CT47" s="536"/>
      <c r="CU47" s="536"/>
      <c r="CV47" s="536"/>
      <c r="CW47" s="536"/>
      <c r="CX47" s="536"/>
      <c r="CY47" s="536"/>
      <c r="CZ47" s="536"/>
      <c r="DA47" s="537"/>
      <c r="DB47" s="1"/>
      <c r="DC47" s="1"/>
      <c r="DD47" s="1"/>
      <c r="DE47" s="1"/>
      <c r="DF47" s="1"/>
      <c r="DG47" s="8"/>
    </row>
    <row r="48" spans="2:111" ht="6" customHeight="1">
      <c r="B48" s="7"/>
      <c r="C48" s="1"/>
      <c r="D48" s="1"/>
      <c r="E48" s="1"/>
      <c r="F48" s="1"/>
      <c r="G48" s="1"/>
      <c r="H48" s="1"/>
      <c r="I48" s="1"/>
      <c r="J48" s="1"/>
      <c r="K48" s="8"/>
      <c r="L48" s="1"/>
      <c r="M48" s="1"/>
      <c r="N48" s="1"/>
      <c r="O48" s="1"/>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1"/>
      <c r="DC48" s="1"/>
      <c r="DD48" s="1"/>
      <c r="DE48" s="1"/>
      <c r="DF48" s="1"/>
      <c r="DG48" s="8"/>
    </row>
    <row r="49" spans="2:111" ht="28.5" customHeight="1">
      <c r="B49" s="7"/>
      <c r="C49" s="1"/>
      <c r="D49" s="1"/>
      <c r="E49" s="1"/>
      <c r="F49" s="1"/>
      <c r="G49" s="1"/>
      <c r="H49" s="1"/>
      <c r="I49" s="1"/>
      <c r="J49" s="1"/>
      <c r="K49" s="8"/>
      <c r="L49" s="29"/>
      <c r="M49" s="498" t="s">
        <v>55</v>
      </c>
      <c r="N49" s="498"/>
      <c r="O49" s="499"/>
      <c r="P49" s="535">
        <f>IF(I212=0,"",I212)</f>
      </c>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6"/>
      <c r="BG49" s="536"/>
      <c r="BH49" s="536"/>
      <c r="BI49" s="536"/>
      <c r="BJ49" s="536"/>
      <c r="BK49" s="536"/>
      <c r="BL49" s="536"/>
      <c r="BM49" s="536"/>
      <c r="BN49" s="536"/>
      <c r="BO49" s="536"/>
      <c r="BP49" s="536"/>
      <c r="BQ49" s="536"/>
      <c r="BR49" s="536"/>
      <c r="BS49" s="536"/>
      <c r="BT49" s="536"/>
      <c r="BU49" s="536"/>
      <c r="BV49" s="536"/>
      <c r="BW49" s="536"/>
      <c r="BX49" s="536"/>
      <c r="BY49" s="536"/>
      <c r="BZ49" s="536"/>
      <c r="CA49" s="536"/>
      <c r="CB49" s="536"/>
      <c r="CC49" s="536"/>
      <c r="CD49" s="536"/>
      <c r="CE49" s="536"/>
      <c r="CF49" s="536"/>
      <c r="CG49" s="536"/>
      <c r="CH49" s="536"/>
      <c r="CI49" s="536"/>
      <c r="CJ49" s="536"/>
      <c r="CK49" s="536"/>
      <c r="CL49" s="536"/>
      <c r="CM49" s="536"/>
      <c r="CN49" s="536"/>
      <c r="CO49" s="536"/>
      <c r="CP49" s="536"/>
      <c r="CQ49" s="536"/>
      <c r="CR49" s="536"/>
      <c r="CS49" s="536"/>
      <c r="CT49" s="536"/>
      <c r="CU49" s="536"/>
      <c r="CV49" s="536"/>
      <c r="CW49" s="536"/>
      <c r="CX49" s="536"/>
      <c r="CY49" s="536"/>
      <c r="CZ49" s="536"/>
      <c r="DA49" s="537"/>
      <c r="DB49" s="1"/>
      <c r="DC49" s="1"/>
      <c r="DD49" s="1"/>
      <c r="DE49" s="1"/>
      <c r="DF49" s="1"/>
      <c r="DG49" s="8"/>
    </row>
    <row r="50" spans="2:111" ht="6" customHeight="1">
      <c r="B50" s="7"/>
      <c r="C50" s="1"/>
      <c r="D50" s="1"/>
      <c r="E50" s="1"/>
      <c r="F50" s="1"/>
      <c r="G50" s="1"/>
      <c r="H50" s="1"/>
      <c r="I50" s="1"/>
      <c r="J50" s="1"/>
      <c r="K50" s="8"/>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8"/>
    </row>
    <row r="51" spans="2:111" ht="29.25" customHeight="1">
      <c r="B51" s="7"/>
      <c r="C51" s="534"/>
      <c r="D51" s="534"/>
      <c r="E51" s="534"/>
      <c r="F51" s="534"/>
      <c r="G51" s="534"/>
      <c r="H51" s="534"/>
      <c r="I51" s="534"/>
      <c r="J51" s="534"/>
      <c r="K51" s="8"/>
      <c r="L51" s="1"/>
      <c r="M51" s="541" t="s">
        <v>131</v>
      </c>
      <c r="N51" s="541"/>
      <c r="O51" s="541"/>
      <c r="P51" s="541"/>
      <c r="Q51" s="541"/>
      <c r="R51" s="541"/>
      <c r="S51" s="541"/>
      <c r="T51" s="541"/>
      <c r="U51" s="541"/>
      <c r="V51" s="541"/>
      <c r="W51" s="541"/>
      <c r="X51" s="1"/>
      <c r="Y51" s="26"/>
      <c r="Z51" s="1"/>
      <c r="AA51" s="26" t="s">
        <v>57</v>
      </c>
      <c r="AB51" s="535">
        <f>IF(I214=0,"",I214)</f>
      </c>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7"/>
      <c r="BC51" s="10"/>
      <c r="BD51" s="10"/>
      <c r="BE51" s="30" t="s">
        <v>58</v>
      </c>
      <c r="BF51" s="1"/>
      <c r="BG51" s="1"/>
      <c r="BH51" s="1"/>
      <c r="BI51" s="535">
        <f>IF(I216=0,"",I216)</f>
      </c>
      <c r="BJ51" s="536"/>
      <c r="BK51" s="536"/>
      <c r="BL51" s="536"/>
      <c r="BM51" s="536"/>
      <c r="BN51" s="536"/>
      <c r="BO51" s="536"/>
      <c r="BP51" s="536"/>
      <c r="BQ51" s="536"/>
      <c r="BR51" s="536"/>
      <c r="BS51" s="536"/>
      <c r="BT51" s="536"/>
      <c r="BU51" s="536"/>
      <c r="BV51" s="536"/>
      <c r="BW51" s="536"/>
      <c r="BX51" s="536"/>
      <c r="BY51" s="536"/>
      <c r="BZ51" s="536"/>
      <c r="CA51" s="536"/>
      <c r="CB51" s="536"/>
      <c r="CC51" s="536"/>
      <c r="CD51" s="536"/>
      <c r="CE51" s="536"/>
      <c r="CF51" s="536"/>
      <c r="CG51" s="536"/>
      <c r="CH51" s="536"/>
      <c r="CI51" s="536"/>
      <c r="CJ51" s="536"/>
      <c r="CK51" s="536"/>
      <c r="CL51" s="536"/>
      <c r="CM51" s="536"/>
      <c r="CN51" s="536"/>
      <c r="CO51" s="536"/>
      <c r="CP51" s="536"/>
      <c r="CQ51" s="536"/>
      <c r="CR51" s="536"/>
      <c r="CS51" s="536"/>
      <c r="CT51" s="536"/>
      <c r="CU51" s="536"/>
      <c r="CV51" s="536"/>
      <c r="CW51" s="536"/>
      <c r="CX51" s="536"/>
      <c r="CY51" s="536"/>
      <c r="CZ51" s="536"/>
      <c r="DA51" s="537"/>
      <c r="DB51" s="1"/>
      <c r="DC51" s="1"/>
      <c r="DD51" s="1"/>
      <c r="DE51" s="1"/>
      <c r="DF51" s="1"/>
      <c r="DG51" s="8"/>
    </row>
    <row r="52" spans="2:111" ht="6" customHeight="1">
      <c r="B52" s="7"/>
      <c r="C52" s="534"/>
      <c r="D52" s="534"/>
      <c r="E52" s="534"/>
      <c r="F52" s="534"/>
      <c r="G52" s="534"/>
      <c r="H52" s="534"/>
      <c r="I52" s="534"/>
      <c r="J52" s="534"/>
      <c r="K52" s="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8"/>
    </row>
    <row r="53" spans="2:113" ht="29.25" customHeight="1">
      <c r="B53" s="7"/>
      <c r="C53" s="542"/>
      <c r="D53" s="542"/>
      <c r="E53" s="542"/>
      <c r="F53" s="542"/>
      <c r="G53" s="542"/>
      <c r="H53" s="542"/>
      <c r="I53" s="542"/>
      <c r="J53" s="542"/>
      <c r="K53" s="8"/>
      <c r="L53" s="1"/>
      <c r="M53" s="1" t="s">
        <v>59</v>
      </c>
      <c r="N53" s="1"/>
      <c r="O53" s="1"/>
      <c r="P53" s="535">
        <f>IF(I218=0,"",I218)</f>
      </c>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7"/>
      <c r="BB53" s="1"/>
      <c r="BC53" s="542" t="s">
        <v>132</v>
      </c>
      <c r="BD53" s="542"/>
      <c r="BE53" s="542"/>
      <c r="BF53" s="542"/>
      <c r="BG53" s="542"/>
      <c r="BH53" s="543"/>
      <c r="BI53" s="535">
        <f>IF(I220=0,"",I220)</f>
      </c>
      <c r="BJ53" s="536"/>
      <c r="BK53" s="536"/>
      <c r="BL53" s="536"/>
      <c r="BM53" s="536"/>
      <c r="BN53" s="536"/>
      <c r="BO53" s="536"/>
      <c r="BP53" s="536"/>
      <c r="BQ53" s="536"/>
      <c r="BR53" s="536"/>
      <c r="BS53" s="536"/>
      <c r="BT53" s="536"/>
      <c r="BU53" s="536"/>
      <c r="BV53" s="536"/>
      <c r="BW53" s="536"/>
      <c r="BX53" s="536"/>
      <c r="BY53" s="536"/>
      <c r="BZ53" s="536"/>
      <c r="CA53" s="536"/>
      <c r="CB53" s="536"/>
      <c r="CC53" s="536"/>
      <c r="CD53" s="536"/>
      <c r="CE53" s="536"/>
      <c r="CF53" s="536"/>
      <c r="CG53" s="536"/>
      <c r="CH53" s="536"/>
      <c r="CI53" s="536"/>
      <c r="CJ53" s="536"/>
      <c r="CK53" s="536"/>
      <c r="CL53" s="536"/>
      <c r="CM53" s="536"/>
      <c r="CN53" s="536"/>
      <c r="CO53" s="536"/>
      <c r="CP53" s="536"/>
      <c r="CQ53" s="536"/>
      <c r="CR53" s="537"/>
      <c r="CS53" s="1"/>
      <c r="CT53" s="1"/>
      <c r="CU53" s="1"/>
      <c r="CV53" s="1"/>
      <c r="CW53" s="1"/>
      <c r="CX53" s="1"/>
      <c r="CY53" s="1"/>
      <c r="CZ53" s="1"/>
      <c r="DA53" s="1"/>
      <c r="DB53" s="1"/>
      <c r="DC53" s="1"/>
      <c r="DD53" s="1"/>
      <c r="DE53" s="1"/>
      <c r="DF53" s="1"/>
      <c r="DG53" s="8"/>
      <c r="DH53" s="1"/>
      <c r="DI53" s="1"/>
    </row>
    <row r="54" spans="2:111" ht="8.25" customHeight="1">
      <c r="B54" s="4"/>
      <c r="C54" s="5"/>
      <c r="D54" s="5"/>
      <c r="E54" s="5"/>
      <c r="F54" s="5"/>
      <c r="G54" s="5"/>
      <c r="H54" s="5"/>
      <c r="I54" s="5"/>
      <c r="J54" s="5"/>
      <c r="K54" s="6"/>
      <c r="L54" s="5"/>
      <c r="M54" s="7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6"/>
    </row>
    <row r="55" spans="2:111" ht="7.5" customHeight="1">
      <c r="B55" s="9"/>
      <c r="C55" s="2"/>
      <c r="D55" s="2"/>
      <c r="E55" s="2"/>
      <c r="F55" s="2"/>
      <c r="G55" s="2"/>
      <c r="H55" s="2"/>
      <c r="I55" s="2"/>
      <c r="J55" s="2"/>
      <c r="K55" s="3"/>
      <c r="L55" s="9"/>
      <c r="M55" s="11" t="s">
        <v>64</v>
      </c>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3"/>
    </row>
    <row r="56" spans="2:111" ht="19.5" customHeight="1">
      <c r="B56" s="7"/>
      <c r="C56" s="551" t="s">
        <v>192</v>
      </c>
      <c r="D56" s="551"/>
      <c r="E56" s="551"/>
      <c r="F56" s="551"/>
      <c r="G56" s="551"/>
      <c r="H56" s="551"/>
      <c r="I56" s="551"/>
      <c r="J56" s="551"/>
      <c r="K56" s="552"/>
      <c r="L56" s="7"/>
      <c r="M56" s="505" t="s">
        <v>193</v>
      </c>
      <c r="N56" s="506"/>
      <c r="O56" s="104"/>
      <c r="P56" s="507" t="s">
        <v>60</v>
      </c>
      <c r="Q56" s="508"/>
      <c r="R56" s="508"/>
      <c r="S56" s="508"/>
      <c r="T56" s="508"/>
      <c r="U56" s="508"/>
      <c r="V56" s="508"/>
      <c r="W56" s="508"/>
      <c r="X56" s="508"/>
      <c r="Y56" s="508"/>
      <c r="Z56" s="508"/>
      <c r="AA56" s="508"/>
      <c r="AB56" s="508"/>
      <c r="AC56" s="508"/>
      <c r="AD56" s="508"/>
      <c r="AE56" s="508"/>
      <c r="AF56" s="508"/>
      <c r="AG56" s="508"/>
      <c r="AH56" s="509"/>
      <c r="AI56" s="507" t="s">
        <v>194</v>
      </c>
      <c r="AJ56" s="508"/>
      <c r="AK56" s="508"/>
      <c r="AL56" s="508"/>
      <c r="AM56" s="508"/>
      <c r="AN56" s="508"/>
      <c r="AO56" s="508"/>
      <c r="AP56" s="508"/>
      <c r="AQ56" s="508"/>
      <c r="AR56" s="508"/>
      <c r="AS56" s="508"/>
      <c r="AT56" s="508"/>
      <c r="AU56" s="508"/>
      <c r="AV56" s="508"/>
      <c r="AW56" s="508"/>
      <c r="AX56" s="508"/>
      <c r="AY56" s="508"/>
      <c r="AZ56" s="508"/>
      <c r="BA56" s="509"/>
      <c r="BD56" s="76"/>
      <c r="BE56" s="76"/>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4"/>
      <c r="CW56" s="94"/>
      <c r="CX56" s="94"/>
      <c r="CY56" s="94"/>
      <c r="CZ56" s="94"/>
      <c r="DA56" s="94"/>
      <c r="DB56" s="94"/>
      <c r="DC56" s="22"/>
      <c r="DD56" s="22"/>
      <c r="DE56" s="22"/>
      <c r="DF56" s="22"/>
      <c r="DG56" s="8"/>
    </row>
    <row r="57" spans="2:111" ht="25.5" customHeight="1">
      <c r="B57" s="7"/>
      <c r="C57" s="551"/>
      <c r="D57" s="551"/>
      <c r="E57" s="551"/>
      <c r="F57" s="551"/>
      <c r="G57" s="551"/>
      <c r="H57" s="551"/>
      <c r="I57" s="551"/>
      <c r="J57" s="551"/>
      <c r="K57" s="552"/>
      <c r="L57" s="7"/>
      <c r="M57" s="506"/>
      <c r="N57" s="506"/>
      <c r="O57" s="104"/>
      <c r="P57" s="9"/>
      <c r="Q57" s="2"/>
      <c r="R57" s="2"/>
      <c r="S57" s="2"/>
      <c r="T57" s="2"/>
      <c r="U57" s="2"/>
      <c r="V57" s="2"/>
      <c r="W57" s="2"/>
      <c r="X57" s="2"/>
      <c r="Y57" s="2"/>
      <c r="Z57" s="2"/>
      <c r="AA57" s="2"/>
      <c r="AB57" s="2"/>
      <c r="AC57" s="2"/>
      <c r="AD57" s="2"/>
      <c r="AE57" s="2"/>
      <c r="AF57" s="2"/>
      <c r="AG57" s="2"/>
      <c r="AH57" s="3"/>
      <c r="AI57" s="9"/>
      <c r="AJ57" s="2"/>
      <c r="AK57" s="2"/>
      <c r="AL57" s="2"/>
      <c r="AM57" s="2"/>
      <c r="AN57" s="2"/>
      <c r="AO57" s="2"/>
      <c r="AP57" s="2"/>
      <c r="AQ57" s="2"/>
      <c r="AR57" s="2"/>
      <c r="AS57" s="2"/>
      <c r="AT57" s="2"/>
      <c r="AU57" s="2"/>
      <c r="AV57" s="2"/>
      <c r="AW57" s="2"/>
      <c r="AX57" s="2"/>
      <c r="AY57" s="2"/>
      <c r="AZ57" s="2"/>
      <c r="BA57" s="3"/>
      <c r="BD57" s="76"/>
      <c r="BE57" s="76"/>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4"/>
      <c r="CL57" s="94"/>
      <c r="CM57" s="94"/>
      <c r="CN57" s="94"/>
      <c r="CO57" s="94"/>
      <c r="CP57" s="94"/>
      <c r="CQ57" s="93"/>
      <c r="CR57" s="93"/>
      <c r="CS57" s="93"/>
      <c r="CT57" s="93"/>
      <c r="CU57" s="93"/>
      <c r="CV57" s="93"/>
      <c r="CW57" s="93"/>
      <c r="CX57" s="22"/>
      <c r="CY57" s="22"/>
      <c r="CZ57" s="22"/>
      <c r="DA57" s="22"/>
      <c r="DB57" s="22"/>
      <c r="DC57" s="22"/>
      <c r="DD57" s="22"/>
      <c r="DE57" s="22"/>
      <c r="DF57" s="22"/>
      <c r="DG57" s="8"/>
    </row>
    <row r="58" spans="2:111" ht="25.5" customHeight="1">
      <c r="B58" s="7"/>
      <c r="C58" s="551"/>
      <c r="D58" s="551"/>
      <c r="E58" s="551"/>
      <c r="F58" s="551"/>
      <c r="G58" s="551"/>
      <c r="H58" s="551"/>
      <c r="I58" s="551"/>
      <c r="J58" s="551"/>
      <c r="K58" s="552"/>
      <c r="L58" s="7"/>
      <c r="M58" s="506"/>
      <c r="N58" s="506"/>
      <c r="O58" s="104"/>
      <c r="P58" s="64"/>
      <c r="Q58" s="22"/>
      <c r="R58" s="22"/>
      <c r="S58" s="22"/>
      <c r="T58" s="22"/>
      <c r="U58" s="22"/>
      <c r="V58" s="22"/>
      <c r="W58" s="22"/>
      <c r="X58" s="22"/>
      <c r="Y58" s="22"/>
      <c r="Z58" s="22"/>
      <c r="AA58" s="22"/>
      <c r="AB58" s="22"/>
      <c r="AC58" s="22"/>
      <c r="AD58" s="22"/>
      <c r="AE58" s="22"/>
      <c r="AF58" s="22"/>
      <c r="AG58" s="22"/>
      <c r="AH58" s="33"/>
      <c r="AI58" s="64"/>
      <c r="AJ58" s="22"/>
      <c r="AK58" s="22"/>
      <c r="AL58" s="22"/>
      <c r="AM58" s="22"/>
      <c r="AN58" s="22"/>
      <c r="AO58" s="22"/>
      <c r="AP58" s="22"/>
      <c r="AQ58" s="22"/>
      <c r="AR58" s="22"/>
      <c r="AS58" s="22"/>
      <c r="AT58" s="22"/>
      <c r="AU58" s="22"/>
      <c r="AV58" s="1"/>
      <c r="AX58" s="1"/>
      <c r="AY58" s="1"/>
      <c r="AZ58" s="1"/>
      <c r="BA58" s="8"/>
      <c r="BD58" s="76"/>
      <c r="BE58" s="76"/>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4"/>
      <c r="CL58" s="94"/>
      <c r="CM58" s="94"/>
      <c r="CN58" s="94"/>
      <c r="CO58" s="94"/>
      <c r="CP58" s="94"/>
      <c r="CQ58" s="94"/>
      <c r="CR58" s="94"/>
      <c r="CS58" s="94"/>
      <c r="CT58" s="94"/>
      <c r="CU58" s="94"/>
      <c r="CV58" s="94"/>
      <c r="CW58" s="94"/>
      <c r="CX58" s="22"/>
      <c r="CY58" s="22"/>
      <c r="CZ58" s="22"/>
      <c r="DA58" s="22"/>
      <c r="DB58" s="22"/>
      <c r="DC58" s="22"/>
      <c r="DD58" s="22"/>
      <c r="DE58" s="22"/>
      <c r="DF58" s="22"/>
      <c r="DG58" s="8"/>
    </row>
    <row r="59" spans="2:111" ht="25.5" customHeight="1">
      <c r="B59" s="7"/>
      <c r="C59" s="1"/>
      <c r="D59" s="1"/>
      <c r="E59" s="1"/>
      <c r="F59" s="1"/>
      <c r="G59" s="1"/>
      <c r="H59" s="1"/>
      <c r="I59" s="1"/>
      <c r="J59" s="1"/>
      <c r="K59" s="1"/>
      <c r="L59" s="7"/>
      <c r="M59" s="506"/>
      <c r="N59" s="506"/>
      <c r="O59" s="104"/>
      <c r="P59" s="7"/>
      <c r="Q59" s="1"/>
      <c r="R59" s="1"/>
      <c r="S59" s="1"/>
      <c r="T59" s="1"/>
      <c r="U59" s="1"/>
      <c r="V59" s="1"/>
      <c r="W59" s="1"/>
      <c r="X59" s="1"/>
      <c r="Y59" s="1"/>
      <c r="Z59" s="1"/>
      <c r="AA59" s="1"/>
      <c r="AB59" s="1"/>
      <c r="AC59" s="1"/>
      <c r="AD59" s="1"/>
      <c r="AE59" s="1"/>
      <c r="AF59" s="1"/>
      <c r="AG59" s="1"/>
      <c r="AH59" s="8"/>
      <c r="AI59" s="7"/>
      <c r="AJ59" s="1"/>
      <c r="AK59" s="1"/>
      <c r="AL59" s="1"/>
      <c r="AM59" s="1"/>
      <c r="AN59" s="1"/>
      <c r="AO59" s="1"/>
      <c r="AP59" s="1"/>
      <c r="AQ59" s="1"/>
      <c r="AR59" s="1"/>
      <c r="AS59" s="1"/>
      <c r="AT59" s="1"/>
      <c r="AU59" s="1"/>
      <c r="AV59" s="1"/>
      <c r="AX59" s="1"/>
      <c r="AY59" s="1"/>
      <c r="AZ59" s="1"/>
      <c r="BA59" s="8"/>
      <c r="BD59" s="76"/>
      <c r="BE59" s="76"/>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4"/>
      <c r="CL59" s="94"/>
      <c r="CM59" s="94"/>
      <c r="CN59" s="94"/>
      <c r="CO59" s="94"/>
      <c r="CP59" s="94"/>
      <c r="CQ59" s="94"/>
      <c r="CR59" s="94"/>
      <c r="CS59" s="94"/>
      <c r="CT59" s="94"/>
      <c r="CU59" s="94"/>
      <c r="CV59" s="94"/>
      <c r="CW59" s="94"/>
      <c r="CX59" s="22"/>
      <c r="CY59" s="22"/>
      <c r="CZ59" s="22"/>
      <c r="DA59" s="22"/>
      <c r="DB59" s="22"/>
      <c r="DC59" s="22"/>
      <c r="DD59" s="22"/>
      <c r="DE59" s="22"/>
      <c r="DF59" s="22"/>
      <c r="DG59" s="8"/>
    </row>
    <row r="60" spans="2:111" ht="55.5" customHeight="1">
      <c r="B60" s="7"/>
      <c r="C60" s="1"/>
      <c r="D60" s="1"/>
      <c r="E60" s="1"/>
      <c r="F60" s="1"/>
      <c r="G60" s="1"/>
      <c r="H60" s="1"/>
      <c r="I60" s="1"/>
      <c r="J60" s="1"/>
      <c r="K60" s="77"/>
      <c r="L60" s="7"/>
      <c r="M60" s="506"/>
      <c r="N60" s="506"/>
      <c r="O60" s="104"/>
      <c r="P60" s="7"/>
      <c r="Q60" s="1"/>
      <c r="R60" s="1"/>
      <c r="S60" s="1"/>
      <c r="T60" s="1"/>
      <c r="U60" s="1"/>
      <c r="V60" s="1"/>
      <c r="W60" s="1"/>
      <c r="X60" s="1"/>
      <c r="Y60" s="1"/>
      <c r="Z60" s="1"/>
      <c r="AA60" s="1"/>
      <c r="AB60" s="1"/>
      <c r="AC60" s="1"/>
      <c r="AD60" s="1"/>
      <c r="AE60" s="1"/>
      <c r="AF60" s="1"/>
      <c r="AG60" s="1"/>
      <c r="AH60" s="8"/>
      <c r="AI60" s="7"/>
      <c r="AJ60" s="1"/>
      <c r="AK60" s="1"/>
      <c r="AL60" s="1"/>
      <c r="AM60" s="1"/>
      <c r="AN60" s="1"/>
      <c r="AO60" s="1"/>
      <c r="AP60" s="1"/>
      <c r="AQ60" s="1"/>
      <c r="AR60" s="1"/>
      <c r="AS60" s="1"/>
      <c r="AT60" s="1"/>
      <c r="AU60" s="1"/>
      <c r="AV60" s="1"/>
      <c r="AX60" s="1"/>
      <c r="AY60" s="1"/>
      <c r="AZ60" s="1"/>
      <c r="BA60" s="8"/>
      <c r="BD60" s="76"/>
      <c r="BE60" s="76"/>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5"/>
      <c r="CL60" s="95"/>
      <c r="CM60" s="95"/>
      <c r="CN60" s="95"/>
      <c r="CO60" s="95"/>
      <c r="CP60" s="95"/>
      <c r="CQ60" s="95"/>
      <c r="CR60" s="95"/>
      <c r="CS60" s="95"/>
      <c r="CT60" s="95"/>
      <c r="CU60" s="95"/>
      <c r="CV60" s="95"/>
      <c r="CW60" s="95"/>
      <c r="CX60" s="95"/>
      <c r="CY60" s="95"/>
      <c r="CZ60" s="95"/>
      <c r="DA60" s="95"/>
      <c r="DB60" s="95"/>
      <c r="DC60" s="95"/>
      <c r="DD60" s="95"/>
      <c r="DE60" s="95"/>
      <c r="DF60" s="95"/>
      <c r="DG60" s="8"/>
    </row>
    <row r="61" spans="2:111" ht="25.5" customHeight="1">
      <c r="B61" s="7"/>
      <c r="C61" s="1"/>
      <c r="D61" s="1"/>
      <c r="E61" s="1"/>
      <c r="F61" s="1"/>
      <c r="G61" s="1"/>
      <c r="H61" s="1"/>
      <c r="I61" s="1"/>
      <c r="J61" s="1"/>
      <c r="K61" s="1"/>
      <c r="L61" s="7"/>
      <c r="M61" s="506"/>
      <c r="N61" s="506"/>
      <c r="O61" s="104"/>
      <c r="P61" s="99"/>
      <c r="Q61" s="100"/>
      <c r="R61" s="100"/>
      <c r="S61" s="100"/>
      <c r="T61" s="96"/>
      <c r="U61" s="96"/>
      <c r="V61" s="96"/>
      <c r="W61" s="96"/>
      <c r="X61" s="96"/>
      <c r="Y61" s="96"/>
      <c r="Z61" s="96"/>
      <c r="AA61" s="96"/>
      <c r="AB61" s="96"/>
      <c r="AC61" s="96"/>
      <c r="AD61" s="96"/>
      <c r="AE61" s="96"/>
      <c r="AF61" s="96"/>
      <c r="AG61" s="96"/>
      <c r="AH61" s="101"/>
      <c r="AI61" s="102"/>
      <c r="AJ61" s="78"/>
      <c r="AK61" s="78"/>
      <c r="AL61" s="78"/>
      <c r="AM61" s="78"/>
      <c r="AN61" s="78"/>
      <c r="AO61" s="78"/>
      <c r="AP61" s="78"/>
      <c r="AQ61" s="78"/>
      <c r="AR61" s="78"/>
      <c r="AS61" s="78"/>
      <c r="AT61" s="78"/>
      <c r="AU61" s="78"/>
      <c r="AV61" s="78"/>
      <c r="AW61" s="78"/>
      <c r="AX61" s="78"/>
      <c r="AY61" s="78"/>
      <c r="AZ61" s="78"/>
      <c r="BA61" s="103"/>
      <c r="BD61" s="76"/>
      <c r="BE61" s="76"/>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5"/>
      <c r="CL61" s="95"/>
      <c r="CM61" s="95"/>
      <c r="CN61" s="95"/>
      <c r="CO61" s="95"/>
      <c r="CP61" s="95"/>
      <c r="CQ61" s="95"/>
      <c r="CR61" s="95"/>
      <c r="CS61" s="95"/>
      <c r="CT61" s="95"/>
      <c r="CU61" s="95"/>
      <c r="CV61" s="95"/>
      <c r="CW61" s="95"/>
      <c r="CX61" s="95"/>
      <c r="CY61" s="95"/>
      <c r="CZ61" s="95"/>
      <c r="DA61" s="95"/>
      <c r="DB61" s="95"/>
      <c r="DC61" s="95"/>
      <c r="DD61" s="95"/>
      <c r="DE61" s="95"/>
      <c r="DF61" s="95"/>
      <c r="DG61" s="8"/>
    </row>
    <row r="62" spans="2:111" ht="11.25" customHeight="1">
      <c r="B62" s="4"/>
      <c r="C62" s="5"/>
      <c r="D62" s="5"/>
      <c r="E62" s="5"/>
      <c r="F62" s="5"/>
      <c r="G62" s="5"/>
      <c r="H62" s="5"/>
      <c r="I62" s="5"/>
      <c r="J62" s="5"/>
      <c r="K62" s="6"/>
      <c r="L62" s="4"/>
      <c r="M62" s="96"/>
      <c r="N62" s="96"/>
      <c r="O62" s="97"/>
      <c r="P62" s="97"/>
      <c r="Q62" s="97"/>
      <c r="R62" s="90"/>
      <c r="S62" s="90"/>
      <c r="T62" s="96"/>
      <c r="U62" s="96"/>
      <c r="V62" s="96"/>
      <c r="W62" s="96"/>
      <c r="X62" s="96"/>
      <c r="Y62" s="96"/>
      <c r="Z62" s="96"/>
      <c r="AA62" s="96"/>
      <c r="AB62" s="96"/>
      <c r="AC62" s="96"/>
      <c r="AD62" s="96"/>
      <c r="AE62" s="96"/>
      <c r="AF62" s="96"/>
      <c r="AG62" s="96"/>
      <c r="AH62" s="96"/>
      <c r="AI62" s="96"/>
      <c r="AJ62" s="96"/>
      <c r="AK62" s="96"/>
      <c r="AL62" s="78"/>
      <c r="AM62" s="78"/>
      <c r="AN62" s="78"/>
      <c r="AO62" s="78"/>
      <c r="AP62" s="78"/>
      <c r="AQ62" s="78"/>
      <c r="AR62" s="78"/>
      <c r="AS62" s="78"/>
      <c r="AT62" s="78"/>
      <c r="AU62" s="5"/>
      <c r="AV62" s="5"/>
      <c r="AW62" s="5"/>
      <c r="AX62" s="5"/>
      <c r="AY62" s="5"/>
      <c r="AZ62" s="5"/>
      <c r="BA62" s="5"/>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9"/>
      <c r="DA62" s="79"/>
      <c r="DB62" s="79"/>
      <c r="DC62" s="79"/>
      <c r="DD62" s="79"/>
      <c r="DE62" s="79"/>
      <c r="DF62" s="79"/>
      <c r="DG62" s="6"/>
    </row>
    <row r="63" s="1" customFormat="1" ht="13.5"/>
    <row r="64" s="1" customFormat="1" ht="13.5"/>
    <row r="65" s="1" customFormat="1" ht="13.5"/>
    <row r="66" spans="1:14" s="282" customFormat="1" ht="13.5">
      <c r="A66" s="282">
        <v>1</v>
      </c>
      <c r="B66" s="282">
        <v>2</v>
      </c>
      <c r="C66" s="282">
        <v>3</v>
      </c>
      <c r="D66" s="283">
        <v>4</v>
      </c>
      <c r="E66" s="283">
        <v>5</v>
      </c>
      <c r="F66" s="283">
        <v>6</v>
      </c>
      <c r="G66" s="283">
        <v>7</v>
      </c>
      <c r="H66" s="283">
        <v>8</v>
      </c>
      <c r="I66" s="283">
        <v>9</v>
      </c>
      <c r="J66" s="283">
        <v>10</v>
      </c>
      <c r="K66" s="283">
        <v>11</v>
      </c>
      <c r="L66" s="283">
        <v>12</v>
      </c>
      <c r="M66" s="282">
        <v>13</v>
      </c>
      <c r="N66" s="282">
        <v>14</v>
      </c>
    </row>
    <row r="67" s="1" customFormat="1" ht="13.5">
      <c r="A67" s="1" t="s">
        <v>318</v>
      </c>
    </row>
    <row r="68" spans="1:13" s="1" customFormat="1" ht="13.5">
      <c r="A68" s="1">
        <v>1</v>
      </c>
      <c r="K68" s="35"/>
      <c r="M68" s="21"/>
    </row>
    <row r="69" spans="1:14" s="1" customFormat="1" ht="13.5">
      <c r="A69" s="1">
        <v>2</v>
      </c>
      <c r="B69" s="1" t="s">
        <v>46</v>
      </c>
      <c r="C69" s="1" t="s">
        <v>366</v>
      </c>
      <c r="D69" s="1" t="s">
        <v>51</v>
      </c>
      <c r="E69" s="1" t="s">
        <v>373</v>
      </c>
      <c r="F69" s="35" t="s">
        <v>420</v>
      </c>
      <c r="G69" s="35" t="s">
        <v>501</v>
      </c>
      <c r="H69" s="1">
        <v>1</v>
      </c>
      <c r="I69" s="35" t="s">
        <v>585</v>
      </c>
      <c r="J69" s="262" t="s">
        <v>590</v>
      </c>
      <c r="K69" s="35" t="s">
        <v>703</v>
      </c>
      <c r="L69" s="35" t="s">
        <v>635</v>
      </c>
      <c r="M69" s="21" t="s">
        <v>637</v>
      </c>
      <c r="N69" s="1">
        <v>4</v>
      </c>
    </row>
    <row r="70" spans="1:14" s="1" customFormat="1" ht="13.5">
      <c r="A70" s="1">
        <v>3</v>
      </c>
      <c r="B70" s="1" t="s">
        <v>319</v>
      </c>
      <c r="C70" s="1" t="s">
        <v>370</v>
      </c>
      <c r="D70" s="1" t="s">
        <v>52</v>
      </c>
      <c r="E70" s="35" t="s">
        <v>374</v>
      </c>
      <c r="F70" s="35" t="s">
        <v>421</v>
      </c>
      <c r="G70" s="35" t="s">
        <v>502</v>
      </c>
      <c r="H70" s="1">
        <v>2</v>
      </c>
      <c r="I70" s="35" t="s">
        <v>586</v>
      </c>
      <c r="J70" s="262" t="s">
        <v>591</v>
      </c>
      <c r="K70" s="35" t="s">
        <v>273</v>
      </c>
      <c r="L70" s="35" t="s">
        <v>636</v>
      </c>
      <c r="M70" s="21" t="s">
        <v>638</v>
      </c>
      <c r="N70" s="1">
        <v>5</v>
      </c>
    </row>
    <row r="71" spans="1:14" s="1" customFormat="1" ht="13.5">
      <c r="A71" s="1">
        <v>4</v>
      </c>
      <c r="B71" s="35" t="s">
        <v>320</v>
      </c>
      <c r="E71" s="35" t="s">
        <v>375</v>
      </c>
      <c r="F71" s="1" t="s">
        <v>422</v>
      </c>
      <c r="G71" s="35" t="s">
        <v>503</v>
      </c>
      <c r="H71" s="1">
        <v>3</v>
      </c>
      <c r="K71" s="35" t="s">
        <v>589</v>
      </c>
      <c r="N71" s="35">
        <v>6</v>
      </c>
    </row>
    <row r="72" spans="1:11" s="1" customFormat="1" ht="13.5">
      <c r="A72" s="1">
        <v>5</v>
      </c>
      <c r="B72" s="35" t="s">
        <v>321</v>
      </c>
      <c r="E72" s="35" t="s">
        <v>376</v>
      </c>
      <c r="F72" s="35" t="s">
        <v>423</v>
      </c>
      <c r="G72" s="35" t="s">
        <v>504</v>
      </c>
      <c r="H72" s="35">
        <v>4</v>
      </c>
      <c r="K72" s="35" t="s">
        <v>588</v>
      </c>
    </row>
    <row r="73" spans="1:64" ht="13.5">
      <c r="A73" s="1">
        <v>6</v>
      </c>
      <c r="B73" s="35" t="s">
        <v>322</v>
      </c>
      <c r="E73" s="35" t="s">
        <v>377</v>
      </c>
      <c r="F73" s="35" t="s">
        <v>424</v>
      </c>
      <c r="G73" s="35" t="s">
        <v>505</v>
      </c>
      <c r="H73" s="35">
        <v>5</v>
      </c>
      <c r="K73" s="35" t="s">
        <v>587</v>
      </c>
      <c r="BF73" s="1"/>
      <c r="BG73" s="1"/>
      <c r="BH73" s="1"/>
      <c r="BI73" s="1"/>
      <c r="BJ73" s="1"/>
      <c r="BK73" s="1"/>
      <c r="BL73" s="1"/>
    </row>
    <row r="74" spans="1:64" ht="13.5">
      <c r="A74" s="1">
        <v>7</v>
      </c>
      <c r="B74" s="35" t="s">
        <v>324</v>
      </c>
      <c r="E74" s="35" t="s">
        <v>378</v>
      </c>
      <c r="F74" s="35" t="s">
        <v>425</v>
      </c>
      <c r="G74" s="35" t="s">
        <v>506</v>
      </c>
      <c r="H74" s="35">
        <v>6</v>
      </c>
      <c r="BF74" s="1"/>
      <c r="BG74" s="1"/>
      <c r="BH74" s="1"/>
      <c r="BI74" s="1"/>
      <c r="BJ74" s="1"/>
      <c r="BK74" s="1"/>
      <c r="BL74" s="1"/>
    </row>
    <row r="75" spans="1:64" ht="13.5">
      <c r="A75" s="1">
        <v>8</v>
      </c>
      <c r="B75" s="35" t="s">
        <v>323</v>
      </c>
      <c r="E75" s="35" t="s">
        <v>379</v>
      </c>
      <c r="F75" s="35" t="s">
        <v>426</v>
      </c>
      <c r="G75" s="35" t="s">
        <v>507</v>
      </c>
      <c r="H75" s="35">
        <v>7</v>
      </c>
      <c r="BF75" s="1"/>
      <c r="BG75" s="1"/>
      <c r="BH75" s="1"/>
      <c r="BI75" s="1"/>
      <c r="BJ75" s="1"/>
      <c r="BK75" s="1"/>
      <c r="BL75" s="1"/>
    </row>
    <row r="76" spans="1:64" ht="13.5">
      <c r="A76" s="1">
        <v>9</v>
      </c>
      <c r="B76" s="35" t="s">
        <v>326</v>
      </c>
      <c r="E76" s="35" t="s">
        <v>380</v>
      </c>
      <c r="F76" s="35" t="s">
        <v>427</v>
      </c>
      <c r="G76" s="35" t="s">
        <v>508</v>
      </c>
      <c r="H76" s="35">
        <v>8</v>
      </c>
      <c r="BF76" s="1"/>
      <c r="BG76" s="1"/>
      <c r="BH76" s="1"/>
      <c r="BI76" s="1"/>
      <c r="BJ76" s="1"/>
      <c r="BK76" s="1"/>
      <c r="BL76" s="1"/>
    </row>
    <row r="77" spans="1:64" ht="13.5">
      <c r="A77" s="1">
        <v>10</v>
      </c>
      <c r="B77" s="35" t="s">
        <v>327</v>
      </c>
      <c r="E77" s="35" t="s">
        <v>381</v>
      </c>
      <c r="F77" s="35" t="s">
        <v>428</v>
      </c>
      <c r="G77" s="35" t="s">
        <v>509</v>
      </c>
      <c r="H77" s="35">
        <v>9</v>
      </c>
      <c r="BF77" s="1"/>
      <c r="BG77" s="1"/>
      <c r="BH77" s="1"/>
      <c r="BI77" s="1"/>
      <c r="BJ77" s="1"/>
      <c r="BK77" s="1"/>
      <c r="BL77" s="1"/>
    </row>
    <row r="78" spans="1:64" ht="13.5">
      <c r="A78" s="1">
        <v>11</v>
      </c>
      <c r="B78" s="35" t="s">
        <v>328</v>
      </c>
      <c r="E78" s="35" t="s">
        <v>382</v>
      </c>
      <c r="F78" s="35" t="s">
        <v>429</v>
      </c>
      <c r="G78" s="35" t="s">
        <v>510</v>
      </c>
      <c r="H78" s="35">
        <v>10</v>
      </c>
      <c r="BF78" s="1"/>
      <c r="BG78" s="1"/>
      <c r="BH78" s="1"/>
      <c r="BI78" s="1"/>
      <c r="BJ78" s="1"/>
      <c r="BK78" s="1"/>
      <c r="BL78" s="1"/>
    </row>
    <row r="79" spans="1:64" ht="13.5">
      <c r="A79" s="1">
        <v>12</v>
      </c>
      <c r="B79" s="35" t="s">
        <v>329</v>
      </c>
      <c r="E79" s="35" t="s">
        <v>383</v>
      </c>
      <c r="F79" s="35" t="s">
        <v>430</v>
      </c>
      <c r="G79" s="35" t="s">
        <v>511</v>
      </c>
      <c r="H79" s="35">
        <v>11</v>
      </c>
      <c r="BF79" s="1"/>
      <c r="BG79" s="1"/>
      <c r="BH79" s="1"/>
      <c r="BI79" s="1"/>
      <c r="BJ79" s="1"/>
      <c r="BK79" s="1"/>
      <c r="BL79" s="1"/>
    </row>
    <row r="80" spans="1:64" ht="13.5">
      <c r="A80" s="1">
        <v>13</v>
      </c>
      <c r="B80" s="35" t="s">
        <v>330</v>
      </c>
      <c r="E80" s="35" t="s">
        <v>384</v>
      </c>
      <c r="F80" s="35" t="s">
        <v>431</v>
      </c>
      <c r="G80" s="35" t="s">
        <v>512</v>
      </c>
      <c r="H80" s="35">
        <v>12</v>
      </c>
      <c r="BF80" s="1"/>
      <c r="BG80" s="1"/>
      <c r="BH80" s="1"/>
      <c r="BI80" s="1"/>
      <c r="BJ80" s="1"/>
      <c r="BK80" s="1"/>
      <c r="BL80" s="1"/>
    </row>
    <row r="81" spans="1:49" ht="13.5" customHeight="1">
      <c r="A81" s="1">
        <v>14</v>
      </c>
      <c r="B81" s="35" t="s">
        <v>331</v>
      </c>
      <c r="E81" s="35" t="s">
        <v>385</v>
      </c>
      <c r="F81" s="35" t="s">
        <v>432</v>
      </c>
      <c r="G81" s="35" t="s">
        <v>513</v>
      </c>
      <c r="H81" s="35">
        <v>13</v>
      </c>
      <c r="O81" s="1"/>
      <c r="X81" s="1"/>
      <c r="Y81" s="1"/>
      <c r="Z81" s="1"/>
      <c r="AA81" s="1"/>
      <c r="AB81" s="1"/>
      <c r="AC81" s="1"/>
      <c r="AD81" s="1"/>
      <c r="AW81"/>
    </row>
    <row r="82" spans="1:49" ht="13.5">
      <c r="A82" s="1">
        <v>15</v>
      </c>
      <c r="B82" s="35" t="s">
        <v>332</v>
      </c>
      <c r="E82" s="35" t="s">
        <v>386</v>
      </c>
      <c r="F82" s="35" t="s">
        <v>433</v>
      </c>
      <c r="G82" s="35" t="s">
        <v>514</v>
      </c>
      <c r="H82" s="35">
        <v>14</v>
      </c>
      <c r="O82" s="1"/>
      <c r="X82" s="1"/>
      <c r="Y82" s="1"/>
      <c r="Z82" s="1"/>
      <c r="AA82" s="1"/>
      <c r="AB82" s="1"/>
      <c r="AC82" s="1"/>
      <c r="AD82" s="1"/>
      <c r="AW82"/>
    </row>
    <row r="83" spans="1:49" ht="13.5">
      <c r="A83" s="1">
        <v>16</v>
      </c>
      <c r="B83" s="35" t="s">
        <v>333</v>
      </c>
      <c r="E83" s="35" t="s">
        <v>387</v>
      </c>
      <c r="F83" s="35" t="s">
        <v>434</v>
      </c>
      <c r="G83" s="35" t="s">
        <v>515</v>
      </c>
      <c r="H83" s="35">
        <v>15</v>
      </c>
      <c r="O83" s="1"/>
      <c r="X83" s="1"/>
      <c r="Y83" s="1"/>
      <c r="Z83" s="1"/>
      <c r="AA83" s="1"/>
      <c r="AB83" s="1"/>
      <c r="AC83" s="1"/>
      <c r="AD83" s="1"/>
      <c r="AW83"/>
    </row>
    <row r="84" spans="1:49" ht="13.5">
      <c r="A84" s="1">
        <v>17</v>
      </c>
      <c r="B84" s="35" t="s">
        <v>334</v>
      </c>
      <c r="E84" s="35" t="s">
        <v>388</v>
      </c>
      <c r="F84" s="35" t="s">
        <v>435</v>
      </c>
      <c r="G84" s="35" t="s">
        <v>516</v>
      </c>
      <c r="H84" s="35">
        <v>16</v>
      </c>
      <c r="O84" s="1"/>
      <c r="X84" s="1"/>
      <c r="Y84" s="1"/>
      <c r="Z84" s="1"/>
      <c r="AA84" s="1"/>
      <c r="AB84" s="1"/>
      <c r="AC84" s="1"/>
      <c r="AD84" s="1"/>
      <c r="AW84"/>
    </row>
    <row r="85" spans="1:49" ht="13.5">
      <c r="A85" s="1">
        <v>18</v>
      </c>
      <c r="B85" s="35" t="s">
        <v>325</v>
      </c>
      <c r="E85" s="35" t="s">
        <v>389</v>
      </c>
      <c r="F85" s="35" t="s">
        <v>436</v>
      </c>
      <c r="G85" s="35" t="s">
        <v>517</v>
      </c>
      <c r="H85" s="35">
        <v>17</v>
      </c>
      <c r="O85" s="1"/>
      <c r="X85" s="1"/>
      <c r="Y85" s="1"/>
      <c r="Z85" s="1"/>
      <c r="AA85" s="1"/>
      <c r="AB85" s="1"/>
      <c r="AC85" s="1"/>
      <c r="AD85" s="1"/>
      <c r="AW85"/>
    </row>
    <row r="86" spans="1:49" ht="13.5">
      <c r="A86" s="1">
        <v>19</v>
      </c>
      <c r="B86" s="35" t="s">
        <v>335</v>
      </c>
      <c r="E86" s="35" t="s">
        <v>390</v>
      </c>
      <c r="F86" s="35" t="s">
        <v>437</v>
      </c>
      <c r="G86" s="35" t="s">
        <v>520</v>
      </c>
      <c r="H86" s="35">
        <v>18</v>
      </c>
      <c r="O86" s="1"/>
      <c r="X86" s="1"/>
      <c r="Y86" s="1"/>
      <c r="Z86" s="1"/>
      <c r="AA86" s="1"/>
      <c r="AB86" s="1"/>
      <c r="AC86" s="1"/>
      <c r="AD86" s="1"/>
      <c r="AW86"/>
    </row>
    <row r="87" spans="1:49" ht="13.5">
      <c r="A87" s="1">
        <v>20</v>
      </c>
      <c r="B87" s="35" t="s">
        <v>336</v>
      </c>
      <c r="E87" s="35" t="s">
        <v>391</v>
      </c>
      <c r="F87" s="35" t="s">
        <v>438</v>
      </c>
      <c r="G87" s="35" t="s">
        <v>521</v>
      </c>
      <c r="H87" s="35">
        <v>19</v>
      </c>
      <c r="O87" s="1"/>
      <c r="X87" s="1"/>
      <c r="Y87" s="1"/>
      <c r="Z87" s="1"/>
      <c r="AA87" s="1"/>
      <c r="AB87" s="1"/>
      <c r="AC87" s="1"/>
      <c r="AD87" s="1"/>
      <c r="AW87"/>
    </row>
    <row r="88" spans="1:49" ht="13.5">
      <c r="A88" s="1">
        <v>21</v>
      </c>
      <c r="B88" s="35" t="s">
        <v>337</v>
      </c>
      <c r="E88" s="35" t="s">
        <v>392</v>
      </c>
      <c r="F88" s="35" t="s">
        <v>439</v>
      </c>
      <c r="G88" s="35" t="s">
        <v>522</v>
      </c>
      <c r="H88" s="35">
        <v>20</v>
      </c>
      <c r="O88" s="1"/>
      <c r="X88" s="1"/>
      <c r="Y88" s="1"/>
      <c r="Z88" s="1"/>
      <c r="AA88" s="1"/>
      <c r="AB88" s="1"/>
      <c r="AC88" s="1"/>
      <c r="AD88" s="1"/>
      <c r="AW88"/>
    </row>
    <row r="89" spans="1:64" ht="13.5">
      <c r="A89" s="1">
        <v>22</v>
      </c>
      <c r="B89" s="35" t="s">
        <v>338</v>
      </c>
      <c r="E89" s="35" t="s">
        <v>393</v>
      </c>
      <c r="F89" s="35" t="s">
        <v>440</v>
      </c>
      <c r="G89" s="35" t="s">
        <v>523</v>
      </c>
      <c r="H89" s="35">
        <v>21</v>
      </c>
      <c r="BF89" s="1"/>
      <c r="BG89" s="1"/>
      <c r="BH89" s="1"/>
      <c r="BI89" s="1"/>
      <c r="BJ89" s="1"/>
      <c r="BK89" s="1"/>
      <c r="BL89" s="1"/>
    </row>
    <row r="90" spans="1:64" ht="13.5">
      <c r="A90" s="1">
        <v>23</v>
      </c>
      <c r="B90" s="35" t="s">
        <v>339</v>
      </c>
      <c r="E90" s="35" t="s">
        <v>394</v>
      </c>
      <c r="F90" s="35" t="s">
        <v>441</v>
      </c>
      <c r="G90" s="35" t="s">
        <v>518</v>
      </c>
      <c r="H90" s="35">
        <v>22</v>
      </c>
      <c r="BF90" s="1"/>
      <c r="BG90" s="1"/>
      <c r="BH90" s="1"/>
      <c r="BI90" s="1"/>
      <c r="BJ90" s="1"/>
      <c r="BK90" s="1"/>
      <c r="BL90" s="1"/>
    </row>
    <row r="91" spans="1:64" ht="13.5">
      <c r="A91" s="1">
        <v>24</v>
      </c>
      <c r="B91" s="35" t="s">
        <v>340</v>
      </c>
      <c r="E91" s="35" t="s">
        <v>395</v>
      </c>
      <c r="F91" s="35" t="s">
        <v>442</v>
      </c>
      <c r="G91" s="35"/>
      <c r="H91" s="35">
        <v>23</v>
      </c>
      <c r="BF91" s="1"/>
      <c r="BG91" s="1"/>
      <c r="BH91" s="1"/>
      <c r="BI91" s="1"/>
      <c r="BJ91" s="1"/>
      <c r="BK91" s="1"/>
      <c r="BL91" s="1"/>
    </row>
    <row r="92" spans="1:64" ht="13.5">
      <c r="A92" s="1">
        <v>25</v>
      </c>
      <c r="B92" s="35" t="s">
        <v>341</v>
      </c>
      <c r="E92" s="35" t="s">
        <v>396</v>
      </c>
      <c r="F92" s="35" t="s">
        <v>443</v>
      </c>
      <c r="H92" s="35">
        <v>24</v>
      </c>
      <c r="BF92" s="1"/>
      <c r="BG92" s="1"/>
      <c r="BH92" s="1"/>
      <c r="BI92" s="1"/>
      <c r="BJ92" s="1"/>
      <c r="BK92" s="1"/>
      <c r="BL92" s="1"/>
    </row>
    <row r="93" spans="1:64" ht="13.5">
      <c r="A93" s="1">
        <v>26</v>
      </c>
      <c r="B93" s="35" t="s">
        <v>342</v>
      </c>
      <c r="E93" s="35" t="s">
        <v>397</v>
      </c>
      <c r="F93" s="35" t="s">
        <v>444</v>
      </c>
      <c r="H93" s="35">
        <v>25</v>
      </c>
      <c r="BF93" s="1"/>
      <c r="BG93" s="1"/>
      <c r="BH93" s="1"/>
      <c r="BI93" s="1"/>
      <c r="BJ93" s="1"/>
      <c r="BK93" s="1"/>
      <c r="BL93" s="1"/>
    </row>
    <row r="94" spans="1:64" ht="13.5">
      <c r="A94" s="1">
        <v>27</v>
      </c>
      <c r="B94" s="35" t="s">
        <v>343</v>
      </c>
      <c r="E94" s="35" t="s">
        <v>398</v>
      </c>
      <c r="F94" s="35" t="s">
        <v>445</v>
      </c>
      <c r="H94" s="35">
        <v>26</v>
      </c>
      <c r="BF94" s="1"/>
      <c r="BG94" s="1"/>
      <c r="BH94" s="1"/>
      <c r="BI94" s="1"/>
      <c r="BJ94" s="1"/>
      <c r="BK94" s="1"/>
      <c r="BL94" s="1"/>
    </row>
    <row r="95" spans="1:64" ht="13.5">
      <c r="A95" s="1">
        <v>28</v>
      </c>
      <c r="B95" s="35" t="s">
        <v>344</v>
      </c>
      <c r="E95" s="35" t="s">
        <v>399</v>
      </c>
      <c r="F95" s="35" t="s">
        <v>446</v>
      </c>
      <c r="H95" s="35">
        <v>27</v>
      </c>
      <c r="BF95" s="1"/>
      <c r="BG95" s="1"/>
      <c r="BH95" s="1"/>
      <c r="BI95" s="1"/>
      <c r="BJ95" s="1"/>
      <c r="BK95" s="1"/>
      <c r="BL95" s="1"/>
    </row>
    <row r="96" spans="1:64" ht="13.5">
      <c r="A96" s="1">
        <v>29</v>
      </c>
      <c r="B96" s="35" t="s">
        <v>345</v>
      </c>
      <c r="E96" s="35" t="s">
        <v>400</v>
      </c>
      <c r="F96" s="35" t="s">
        <v>447</v>
      </c>
      <c r="H96" s="35">
        <v>28</v>
      </c>
      <c r="BF96" s="1"/>
      <c r="BG96" s="1"/>
      <c r="BH96" s="1"/>
      <c r="BI96" s="1"/>
      <c r="BJ96" s="1"/>
      <c r="BK96" s="1"/>
      <c r="BL96" s="1"/>
    </row>
    <row r="97" spans="1:64" ht="13.5">
      <c r="A97" s="1">
        <v>30</v>
      </c>
      <c r="B97" s="35" t="s">
        <v>346</v>
      </c>
      <c r="E97" s="35" t="s">
        <v>401</v>
      </c>
      <c r="F97" s="35" t="s">
        <v>448</v>
      </c>
      <c r="H97" s="35">
        <v>29</v>
      </c>
      <c r="BF97" s="1"/>
      <c r="BG97" s="1"/>
      <c r="BH97" s="1"/>
      <c r="BI97" s="1"/>
      <c r="BJ97" s="1"/>
      <c r="BK97" s="1"/>
      <c r="BL97" s="1"/>
    </row>
    <row r="98" spans="1:64" ht="13.5">
      <c r="A98" s="1">
        <v>31</v>
      </c>
      <c r="B98" s="35" t="s">
        <v>347</v>
      </c>
      <c r="E98" s="35" t="s">
        <v>402</v>
      </c>
      <c r="F98" s="35" t="s">
        <v>449</v>
      </c>
      <c r="H98" s="35">
        <v>30</v>
      </c>
      <c r="BF98" s="1"/>
      <c r="BG98" s="1"/>
      <c r="BH98" s="1"/>
      <c r="BI98" s="1"/>
      <c r="BJ98" s="1"/>
      <c r="BK98" s="1"/>
      <c r="BL98" s="1"/>
    </row>
    <row r="99" spans="1:64" ht="13.5">
      <c r="A99" s="1">
        <v>32</v>
      </c>
      <c r="B99" s="35" t="s">
        <v>348</v>
      </c>
      <c r="E99" s="35" t="s">
        <v>403</v>
      </c>
      <c r="F99" s="35" t="s">
        <v>450</v>
      </c>
      <c r="H99" s="35">
        <v>31</v>
      </c>
      <c r="BF99" s="1"/>
      <c r="BG99" s="1"/>
      <c r="BH99" s="1"/>
      <c r="BI99" s="1"/>
      <c r="BJ99" s="1"/>
      <c r="BK99" s="1"/>
      <c r="BL99" s="1"/>
    </row>
    <row r="100" spans="1:64" ht="13.5">
      <c r="A100" s="1">
        <v>33</v>
      </c>
      <c r="B100" s="35" t="s">
        <v>349</v>
      </c>
      <c r="E100" s="35" t="s">
        <v>404</v>
      </c>
      <c r="F100" s="35" t="s">
        <v>451</v>
      </c>
      <c r="H100" s="35">
        <v>32</v>
      </c>
      <c r="BF100" s="1"/>
      <c r="BG100" s="1"/>
      <c r="BH100" s="1"/>
      <c r="BI100" s="1"/>
      <c r="BJ100" s="1"/>
      <c r="BK100" s="1"/>
      <c r="BL100" s="1"/>
    </row>
    <row r="101" spans="1:64" ht="13.5">
      <c r="A101" s="1">
        <v>34</v>
      </c>
      <c r="B101" s="35" t="s">
        <v>350</v>
      </c>
      <c r="E101" s="35" t="s">
        <v>405</v>
      </c>
      <c r="F101" s="35" t="s">
        <v>452</v>
      </c>
      <c r="H101" s="35">
        <v>33</v>
      </c>
      <c r="BF101" s="1"/>
      <c r="BG101" s="1"/>
      <c r="BH101" s="1"/>
      <c r="BI101" s="1"/>
      <c r="BJ101" s="1"/>
      <c r="BK101" s="1"/>
      <c r="BL101" s="1"/>
    </row>
    <row r="102" spans="1:64" ht="13.5">
      <c r="A102" s="1">
        <v>35</v>
      </c>
      <c r="B102" s="35" t="s">
        <v>351</v>
      </c>
      <c r="E102" s="35" t="s">
        <v>406</v>
      </c>
      <c r="F102" s="35" t="s">
        <v>453</v>
      </c>
      <c r="H102" s="35">
        <v>34</v>
      </c>
      <c r="BF102" s="1"/>
      <c r="BG102" s="1"/>
      <c r="BH102" s="1"/>
      <c r="BI102" s="1"/>
      <c r="BJ102" s="1"/>
      <c r="BK102" s="1"/>
      <c r="BL102" s="1"/>
    </row>
    <row r="103" spans="1:64" ht="13.5">
      <c r="A103" s="1">
        <v>36</v>
      </c>
      <c r="B103" s="35" t="s">
        <v>352</v>
      </c>
      <c r="E103" s="35" t="s">
        <v>407</v>
      </c>
      <c r="F103" s="35" t="s">
        <v>454</v>
      </c>
      <c r="H103" s="35">
        <v>35</v>
      </c>
      <c r="BF103" s="1"/>
      <c r="BG103" s="1"/>
      <c r="BH103" s="1"/>
      <c r="BI103" s="1"/>
      <c r="BJ103" s="1"/>
      <c r="BK103" s="1"/>
      <c r="BL103" s="1"/>
    </row>
    <row r="104" spans="1:64" ht="13.5">
      <c r="A104" s="1">
        <v>37</v>
      </c>
      <c r="B104" s="35" t="s">
        <v>353</v>
      </c>
      <c r="E104" s="35" t="s">
        <v>408</v>
      </c>
      <c r="F104" s="35" t="s">
        <v>455</v>
      </c>
      <c r="H104" s="35">
        <v>36</v>
      </c>
      <c r="BF104" s="1"/>
      <c r="BG104" s="1"/>
      <c r="BH104" s="1"/>
      <c r="BI104" s="1"/>
      <c r="BJ104" s="1"/>
      <c r="BK104" s="1"/>
      <c r="BL104" s="1"/>
    </row>
    <row r="105" spans="1:64" ht="13.5">
      <c r="A105" s="1">
        <v>38</v>
      </c>
      <c r="B105" s="35" t="s">
        <v>354</v>
      </c>
      <c r="E105" s="35" t="s">
        <v>409</v>
      </c>
      <c r="F105" s="35" t="s">
        <v>456</v>
      </c>
      <c r="H105" s="35">
        <v>37</v>
      </c>
      <c r="BF105" s="1"/>
      <c r="BG105" s="1"/>
      <c r="BH105" s="1"/>
      <c r="BI105" s="1"/>
      <c r="BJ105" s="1"/>
      <c r="BK105" s="1"/>
      <c r="BL105" s="1"/>
    </row>
    <row r="106" spans="1:64" ht="13.5">
      <c r="A106" s="1">
        <v>39</v>
      </c>
      <c r="B106" s="35" t="s">
        <v>355</v>
      </c>
      <c r="E106" s="35" t="s">
        <v>410</v>
      </c>
      <c r="F106" s="35" t="s">
        <v>457</v>
      </c>
      <c r="H106" s="35">
        <v>38</v>
      </c>
      <c r="BF106" s="1"/>
      <c r="BG106" s="1"/>
      <c r="BH106" s="1"/>
      <c r="BI106" s="1"/>
      <c r="BJ106" s="1"/>
      <c r="BK106" s="1"/>
      <c r="BL106" s="1"/>
    </row>
    <row r="107" spans="1:64" ht="13.5">
      <c r="A107" s="1">
        <v>40</v>
      </c>
      <c r="B107" s="35" t="s">
        <v>356</v>
      </c>
      <c r="E107" s="35" t="s">
        <v>411</v>
      </c>
      <c r="F107" s="35" t="s">
        <v>458</v>
      </c>
      <c r="H107" s="35">
        <v>39</v>
      </c>
      <c r="BF107" s="1"/>
      <c r="BG107" s="1"/>
      <c r="BH107" s="1"/>
      <c r="BI107" s="1"/>
      <c r="BJ107" s="1"/>
      <c r="BK107" s="1"/>
      <c r="BL107" s="1"/>
    </row>
    <row r="108" spans="1:64" ht="13.5">
      <c r="A108" s="1">
        <v>41</v>
      </c>
      <c r="B108" s="35" t="s">
        <v>357</v>
      </c>
      <c r="E108" s="35" t="s">
        <v>412</v>
      </c>
      <c r="F108" s="35" t="s">
        <v>459</v>
      </c>
      <c r="H108" s="35">
        <v>40</v>
      </c>
      <c r="BF108" s="1"/>
      <c r="BG108" s="1"/>
      <c r="BH108" s="1"/>
      <c r="BI108" s="1"/>
      <c r="BJ108" s="1"/>
      <c r="BK108" s="1"/>
      <c r="BL108" s="1"/>
    </row>
    <row r="109" spans="1:64" ht="13.5">
      <c r="A109" s="1">
        <v>42</v>
      </c>
      <c r="B109" s="35" t="s">
        <v>358</v>
      </c>
      <c r="E109" s="35" t="s">
        <v>413</v>
      </c>
      <c r="F109" s="35" t="s">
        <v>460</v>
      </c>
      <c r="H109" s="35">
        <v>41</v>
      </c>
      <c r="BF109" s="1"/>
      <c r="BG109" s="1"/>
      <c r="BH109" s="1"/>
      <c r="BI109" s="1"/>
      <c r="BJ109" s="1"/>
      <c r="BK109" s="1"/>
      <c r="BL109" s="1"/>
    </row>
    <row r="110" spans="1:64" ht="13.5">
      <c r="A110" s="1">
        <v>43</v>
      </c>
      <c r="B110" s="35" t="s">
        <v>359</v>
      </c>
      <c r="E110" s="35" t="s">
        <v>414</v>
      </c>
      <c r="F110" s="35" t="s">
        <v>461</v>
      </c>
      <c r="H110" s="35">
        <v>42</v>
      </c>
      <c r="BF110" s="1"/>
      <c r="BG110" s="1"/>
      <c r="BH110" s="1"/>
      <c r="BI110" s="1"/>
      <c r="BJ110" s="1"/>
      <c r="BK110" s="1"/>
      <c r="BL110" s="1"/>
    </row>
    <row r="111" spans="1:64" ht="13.5">
      <c r="A111" s="1">
        <v>44</v>
      </c>
      <c r="B111" s="35" t="s">
        <v>360</v>
      </c>
      <c r="E111" s="35" t="s">
        <v>415</v>
      </c>
      <c r="F111" s="35" t="s">
        <v>462</v>
      </c>
      <c r="H111" s="35">
        <v>43</v>
      </c>
      <c r="BF111" s="1"/>
      <c r="BG111" s="1"/>
      <c r="BH111" s="1"/>
      <c r="BI111" s="1"/>
      <c r="BJ111" s="1"/>
      <c r="BK111" s="1"/>
      <c r="BL111" s="1"/>
    </row>
    <row r="112" spans="1:64" ht="13.5">
      <c r="A112" s="1">
        <v>45</v>
      </c>
      <c r="B112" s="35" t="s">
        <v>361</v>
      </c>
      <c r="E112" s="35" t="s">
        <v>416</v>
      </c>
      <c r="F112" s="35" t="s">
        <v>463</v>
      </c>
      <c r="H112" s="35">
        <v>44</v>
      </c>
      <c r="BF112" s="1"/>
      <c r="BG112" s="1"/>
      <c r="BH112" s="1"/>
      <c r="BI112" s="1"/>
      <c r="BJ112" s="1"/>
      <c r="BK112" s="1"/>
      <c r="BL112" s="1"/>
    </row>
    <row r="113" spans="1:64" ht="13.5">
      <c r="A113" s="1">
        <v>46</v>
      </c>
      <c r="B113" s="35" t="s">
        <v>362</v>
      </c>
      <c r="E113" s="35" t="s">
        <v>417</v>
      </c>
      <c r="F113" s="35" t="s">
        <v>464</v>
      </c>
      <c r="H113" s="35">
        <v>45</v>
      </c>
      <c r="BF113" s="1"/>
      <c r="BG113" s="1"/>
      <c r="BH113" s="1"/>
      <c r="BI113" s="1"/>
      <c r="BJ113" s="1"/>
      <c r="BK113" s="1"/>
      <c r="BL113" s="1"/>
    </row>
    <row r="114" spans="1:64" ht="13.5">
      <c r="A114" s="1">
        <v>47</v>
      </c>
      <c r="B114" s="35" t="s">
        <v>363</v>
      </c>
      <c r="E114" s="35" t="s">
        <v>418</v>
      </c>
      <c r="F114" s="35" t="s">
        <v>465</v>
      </c>
      <c r="H114" s="35">
        <v>46</v>
      </c>
      <c r="BF114" s="1"/>
      <c r="BG114" s="1"/>
      <c r="BH114" s="1"/>
      <c r="BI114" s="1"/>
      <c r="BJ114" s="1"/>
      <c r="BK114" s="1"/>
      <c r="BL114" s="1"/>
    </row>
    <row r="115" spans="1:64" ht="13.5">
      <c r="A115" s="1">
        <v>48</v>
      </c>
      <c r="B115" s="35" t="s">
        <v>364</v>
      </c>
      <c r="E115" s="35" t="s">
        <v>419</v>
      </c>
      <c r="F115" s="35" t="s">
        <v>466</v>
      </c>
      <c r="H115" s="35">
        <v>47</v>
      </c>
      <c r="BF115" s="1"/>
      <c r="BG115" s="1"/>
      <c r="BH115" s="1"/>
      <c r="BI115" s="1"/>
      <c r="BJ115" s="1"/>
      <c r="BK115" s="1"/>
      <c r="BL115" s="1"/>
    </row>
    <row r="116" spans="1:64" ht="13.5">
      <c r="A116" s="1">
        <v>49</v>
      </c>
      <c r="B116" s="35" t="s">
        <v>365</v>
      </c>
      <c r="F116" s="35" t="s">
        <v>467</v>
      </c>
      <c r="H116" s="35">
        <v>48</v>
      </c>
      <c r="BF116" s="1"/>
      <c r="BG116" s="1"/>
      <c r="BH116" s="1"/>
      <c r="BI116" s="1"/>
      <c r="BJ116" s="1"/>
      <c r="BK116" s="1"/>
      <c r="BL116" s="1"/>
    </row>
    <row r="117" spans="1:64" ht="13.5">
      <c r="A117" s="1">
        <v>50</v>
      </c>
      <c r="F117" s="35" t="s">
        <v>468</v>
      </c>
      <c r="H117" s="35">
        <v>49</v>
      </c>
      <c r="BF117" s="1"/>
      <c r="BG117" s="1"/>
      <c r="BH117" s="1"/>
      <c r="BI117" s="1"/>
      <c r="BJ117" s="1"/>
      <c r="BK117" s="1"/>
      <c r="BL117" s="1"/>
    </row>
    <row r="118" spans="1:64" ht="13.5">
      <c r="A118" s="1">
        <v>51</v>
      </c>
      <c r="F118" s="35" t="s">
        <v>469</v>
      </c>
      <c r="H118" s="35">
        <v>50</v>
      </c>
      <c r="BF118" s="1"/>
      <c r="BG118" s="1"/>
      <c r="BH118" s="1"/>
      <c r="BI118" s="1"/>
      <c r="BJ118" s="1"/>
      <c r="BK118" s="1"/>
      <c r="BL118" s="1"/>
    </row>
    <row r="119" spans="1:64" ht="13.5">
      <c r="A119" s="1">
        <v>52</v>
      </c>
      <c r="F119" s="35" t="s">
        <v>470</v>
      </c>
      <c r="H119" s="35">
        <v>51</v>
      </c>
      <c r="BF119" s="1"/>
      <c r="BG119" s="1"/>
      <c r="BH119" s="1"/>
      <c r="BI119" s="1"/>
      <c r="BJ119" s="1"/>
      <c r="BK119" s="1"/>
      <c r="BL119" s="1"/>
    </row>
    <row r="120" spans="1:64" ht="13.5">
      <c r="A120" s="1">
        <v>53</v>
      </c>
      <c r="F120" s="35" t="s">
        <v>471</v>
      </c>
      <c r="H120" s="35">
        <v>52</v>
      </c>
      <c r="BF120" s="1"/>
      <c r="BG120" s="1"/>
      <c r="BH120" s="1"/>
      <c r="BI120" s="1"/>
      <c r="BJ120" s="1"/>
      <c r="BK120" s="1"/>
      <c r="BL120" s="1"/>
    </row>
    <row r="121" spans="1:64" ht="13.5">
      <c r="A121" s="1">
        <v>54</v>
      </c>
      <c r="F121" s="35" t="s">
        <v>472</v>
      </c>
      <c r="H121" s="35">
        <v>53</v>
      </c>
      <c r="BF121" s="1"/>
      <c r="BG121" s="1"/>
      <c r="BH121" s="1"/>
      <c r="BI121" s="1"/>
      <c r="BJ121" s="1"/>
      <c r="BK121" s="1"/>
      <c r="BL121" s="1"/>
    </row>
    <row r="122" spans="1:64" ht="13.5">
      <c r="A122" s="1">
        <v>55</v>
      </c>
      <c r="F122" s="35" t="s">
        <v>473</v>
      </c>
      <c r="H122" s="35">
        <v>54</v>
      </c>
      <c r="BF122" s="1"/>
      <c r="BG122" s="1"/>
      <c r="BH122" s="1"/>
      <c r="BI122" s="1"/>
      <c r="BJ122" s="1"/>
      <c r="BK122" s="1"/>
      <c r="BL122" s="1"/>
    </row>
    <row r="123" spans="1:64" ht="13.5">
      <c r="A123" s="1">
        <v>56</v>
      </c>
      <c r="F123" s="35" t="s">
        <v>702</v>
      </c>
      <c r="H123" s="35">
        <v>55</v>
      </c>
      <c r="BF123" s="1"/>
      <c r="BG123" s="1"/>
      <c r="BH123" s="1"/>
      <c r="BI123" s="1"/>
      <c r="BJ123" s="1"/>
      <c r="BK123" s="1"/>
      <c r="BL123" s="1"/>
    </row>
    <row r="124" spans="1:64" ht="13.5">
      <c r="A124" s="1">
        <v>57</v>
      </c>
      <c r="F124" s="35" t="s">
        <v>474</v>
      </c>
      <c r="H124" s="35">
        <v>56</v>
      </c>
      <c r="BF124" s="1"/>
      <c r="BG124" s="1"/>
      <c r="BH124" s="1"/>
      <c r="BI124" s="1"/>
      <c r="BJ124" s="1"/>
      <c r="BK124" s="1"/>
      <c r="BL124" s="1"/>
    </row>
    <row r="125" spans="1:64" ht="13.5">
      <c r="A125" s="1">
        <v>58</v>
      </c>
      <c r="F125" s="35" t="s">
        <v>475</v>
      </c>
      <c r="H125" s="35">
        <v>57</v>
      </c>
      <c r="BF125" s="1"/>
      <c r="BG125" s="1"/>
      <c r="BH125" s="1"/>
      <c r="BI125" s="1"/>
      <c r="BJ125" s="1"/>
      <c r="BK125" s="1"/>
      <c r="BL125" s="1"/>
    </row>
    <row r="126" spans="1:64" ht="13.5">
      <c r="A126" s="1">
        <v>59</v>
      </c>
      <c r="F126" s="35" t="s">
        <v>476</v>
      </c>
      <c r="H126" s="35">
        <v>58</v>
      </c>
      <c r="BF126" s="1"/>
      <c r="BG126" s="1"/>
      <c r="BH126" s="1"/>
      <c r="BI126" s="1"/>
      <c r="BJ126" s="1"/>
      <c r="BK126" s="1"/>
      <c r="BL126" s="1"/>
    </row>
    <row r="127" spans="1:64" ht="13.5">
      <c r="A127" s="1">
        <v>60</v>
      </c>
      <c r="F127" s="35" t="s">
        <v>477</v>
      </c>
      <c r="H127" s="35">
        <v>59</v>
      </c>
      <c r="BF127" s="1"/>
      <c r="BG127" s="1"/>
      <c r="BH127" s="1"/>
      <c r="BI127" s="1"/>
      <c r="BJ127" s="1"/>
      <c r="BK127" s="1"/>
      <c r="BL127" s="1"/>
    </row>
    <row r="128" spans="1:64" ht="13.5">
      <c r="A128" s="1">
        <v>61</v>
      </c>
      <c r="F128" s="35" t="s">
        <v>478</v>
      </c>
      <c r="H128" s="35">
        <v>60</v>
      </c>
      <c r="BF128" s="1"/>
      <c r="BG128" s="1"/>
      <c r="BH128" s="1"/>
      <c r="BI128" s="1"/>
      <c r="BJ128" s="1"/>
      <c r="BK128" s="1"/>
      <c r="BL128" s="1"/>
    </row>
    <row r="129" spans="1:64" ht="13.5">
      <c r="A129" s="1">
        <v>62</v>
      </c>
      <c r="F129" s="35" t="s">
        <v>479</v>
      </c>
      <c r="H129" s="35">
        <v>61</v>
      </c>
      <c r="BF129" s="1"/>
      <c r="BG129" s="1"/>
      <c r="BH129" s="1"/>
      <c r="BI129" s="1"/>
      <c r="BJ129" s="1"/>
      <c r="BK129" s="1"/>
      <c r="BL129" s="1"/>
    </row>
    <row r="130" spans="1:64" ht="13.5">
      <c r="A130" s="1">
        <v>63</v>
      </c>
      <c r="F130" s="35" t="s">
        <v>480</v>
      </c>
      <c r="H130" s="35">
        <v>62</v>
      </c>
      <c r="BF130" s="1"/>
      <c r="BG130" s="1"/>
      <c r="BH130" s="1"/>
      <c r="BI130" s="1"/>
      <c r="BJ130" s="1"/>
      <c r="BK130" s="1"/>
      <c r="BL130" s="1"/>
    </row>
    <row r="131" spans="1:64" ht="13.5">
      <c r="A131" s="1">
        <v>64</v>
      </c>
      <c r="F131" s="35" t="s">
        <v>481</v>
      </c>
      <c r="H131" s="35">
        <v>63</v>
      </c>
      <c r="BF131" s="1"/>
      <c r="BG131" s="1"/>
      <c r="BH131" s="1"/>
      <c r="BI131" s="1"/>
      <c r="BJ131" s="1"/>
      <c r="BK131" s="1"/>
      <c r="BL131" s="1"/>
    </row>
    <row r="132" spans="1:64" ht="13.5">
      <c r="A132" s="1">
        <v>65</v>
      </c>
      <c r="F132" s="35" t="s">
        <v>482</v>
      </c>
      <c r="BF132" s="1"/>
      <c r="BG132" s="1"/>
      <c r="BH132" s="1"/>
      <c r="BI132" s="1"/>
      <c r="BJ132" s="1"/>
      <c r="BK132" s="1"/>
      <c r="BL132" s="1"/>
    </row>
    <row r="133" spans="1:64" ht="13.5">
      <c r="A133" s="1">
        <v>66</v>
      </c>
      <c r="F133" s="35" t="s">
        <v>483</v>
      </c>
      <c r="BF133" s="1"/>
      <c r="BG133" s="1"/>
      <c r="BH133" s="1"/>
      <c r="BI133" s="1"/>
      <c r="BJ133" s="1"/>
      <c r="BK133" s="1"/>
      <c r="BL133" s="1"/>
    </row>
    <row r="134" spans="1:64" ht="13.5">
      <c r="A134" s="1">
        <v>67</v>
      </c>
      <c r="F134" s="35" t="s">
        <v>484</v>
      </c>
      <c r="BF134" s="1"/>
      <c r="BG134" s="1"/>
      <c r="BH134" s="1"/>
      <c r="BI134" s="1"/>
      <c r="BJ134" s="1"/>
      <c r="BK134" s="1"/>
      <c r="BL134" s="1"/>
    </row>
    <row r="135" spans="1:64" ht="13.5">
      <c r="A135" s="1">
        <v>68</v>
      </c>
      <c r="F135" s="35" t="s">
        <v>485</v>
      </c>
      <c r="BF135" s="1"/>
      <c r="BG135" s="1"/>
      <c r="BH135" s="1"/>
      <c r="BI135" s="1"/>
      <c r="BJ135" s="1"/>
      <c r="BK135" s="1"/>
      <c r="BL135" s="1"/>
    </row>
    <row r="136" spans="1:64" ht="13.5">
      <c r="A136" s="1">
        <v>69</v>
      </c>
      <c r="F136" s="35" t="s">
        <v>486</v>
      </c>
      <c r="BF136" s="1"/>
      <c r="BG136" s="1"/>
      <c r="BH136" s="1"/>
      <c r="BI136" s="1"/>
      <c r="BJ136" s="1"/>
      <c r="BK136" s="1"/>
      <c r="BL136" s="1"/>
    </row>
    <row r="137" spans="1:64" ht="13.5">
      <c r="A137" s="1">
        <v>70</v>
      </c>
      <c r="F137" s="35" t="s">
        <v>487</v>
      </c>
      <c r="BF137" s="1"/>
      <c r="BG137" s="1"/>
      <c r="BH137" s="1"/>
      <c r="BI137" s="1"/>
      <c r="BJ137" s="1"/>
      <c r="BK137" s="1"/>
      <c r="BL137" s="1"/>
    </row>
    <row r="138" spans="58:64" ht="13.5">
      <c r="BF138" s="1"/>
      <c r="BG138" s="1"/>
      <c r="BH138" s="1"/>
      <c r="BI138" s="1"/>
      <c r="BJ138" s="1"/>
      <c r="BK138" s="1"/>
      <c r="BL138" s="1"/>
    </row>
    <row r="139" spans="58:64" ht="13.5">
      <c r="BF139" s="1"/>
      <c r="BG139" s="1"/>
      <c r="BH139" s="1"/>
      <c r="BI139" s="1"/>
      <c r="BJ139" s="1"/>
      <c r="BK139" s="1"/>
      <c r="BL139" s="1"/>
    </row>
    <row r="140" spans="58:64" ht="13.5">
      <c r="BF140" s="1"/>
      <c r="BG140" s="1"/>
      <c r="BH140" s="1"/>
      <c r="BI140" s="1"/>
      <c r="BJ140" s="1"/>
      <c r="BK140" s="1"/>
      <c r="BL140" s="1"/>
    </row>
    <row r="141" spans="58:64" ht="13.5">
      <c r="BF141" s="1"/>
      <c r="BG141" s="1"/>
      <c r="BH141" s="1"/>
      <c r="BI141" s="1"/>
      <c r="BJ141" s="1"/>
      <c r="BK141" s="1"/>
      <c r="BL141" s="1"/>
    </row>
    <row r="142" spans="1:64" ht="13.5">
      <c r="A142" s="219"/>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BF142" s="1"/>
      <c r="BG142" s="1"/>
      <c r="BH142" s="1"/>
      <c r="BI142" s="1"/>
      <c r="BJ142" s="1"/>
      <c r="BK142" s="1"/>
      <c r="BL142" s="1"/>
    </row>
    <row r="143" spans="58:64" ht="13.5">
      <c r="BF143" s="1"/>
      <c r="BG143" s="1"/>
      <c r="BH143" s="1"/>
      <c r="BI143" s="1"/>
      <c r="BJ143" s="1"/>
      <c r="BK143" s="1"/>
      <c r="BL143" s="1"/>
    </row>
    <row r="144" spans="58:64" ht="13.5">
      <c r="BF144" s="1"/>
      <c r="BG144" s="1"/>
      <c r="BH144" s="1"/>
      <c r="BI144" s="1"/>
      <c r="BJ144" s="1"/>
      <c r="BK144" s="1"/>
      <c r="BL144" s="1"/>
    </row>
    <row r="145" spans="58:64" ht="13.5">
      <c r="BF145" s="1"/>
      <c r="BG145" s="1"/>
      <c r="BH145" s="1"/>
      <c r="BI145" s="1"/>
      <c r="BJ145" s="1"/>
      <c r="BK145" s="1"/>
      <c r="BL145" s="1"/>
    </row>
    <row r="146" spans="58:64" ht="13.5">
      <c r="BF146" s="1"/>
      <c r="BG146" s="1"/>
      <c r="BH146" s="1"/>
      <c r="BI146" s="1"/>
      <c r="BJ146" s="1"/>
      <c r="BK146" s="1"/>
      <c r="BL146" s="1"/>
    </row>
    <row r="147" spans="1:64" ht="13.5">
      <c r="A147" s="470">
        <v>1</v>
      </c>
      <c r="B147" s="470">
        <v>1</v>
      </c>
      <c r="C147" s="470">
        <v>1</v>
      </c>
      <c r="D147" s="470">
        <v>49</v>
      </c>
      <c r="E147" s="470">
        <v>1</v>
      </c>
      <c r="F147" s="470">
        <v>1</v>
      </c>
      <c r="G147" s="470">
        <v>1</v>
      </c>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BF147" s="1"/>
      <c r="BG147" s="1"/>
      <c r="BH147" s="1"/>
      <c r="BI147" s="1"/>
      <c r="BJ147" s="1"/>
      <c r="BK147" s="1"/>
      <c r="BL147" s="1"/>
    </row>
    <row r="148" spans="58:64" ht="13.5">
      <c r="BF148" s="1"/>
      <c r="BG148" s="1"/>
      <c r="BH148" s="1"/>
      <c r="BI148" s="1"/>
      <c r="BJ148" s="1"/>
      <c r="BK148" s="1"/>
      <c r="BL148" s="1"/>
    </row>
    <row r="149" spans="1:64" ht="7.5" customHeight="1">
      <c r="A149" s="237"/>
      <c r="B149" s="238"/>
      <c r="C149" s="238"/>
      <c r="D149" s="238"/>
      <c r="E149" s="238"/>
      <c r="F149" s="238"/>
      <c r="G149" s="23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9"/>
      <c r="BF149" s="1"/>
      <c r="BG149" s="1"/>
      <c r="BH149" s="1"/>
      <c r="BI149" s="1"/>
      <c r="BJ149" s="1"/>
      <c r="BK149" s="1"/>
      <c r="BL149" s="1"/>
    </row>
    <row r="150" spans="1:64" ht="20.25" customHeight="1">
      <c r="A150" s="240" t="s">
        <v>499</v>
      </c>
      <c r="B150" s="241"/>
      <c r="C150" s="241"/>
      <c r="D150" s="241"/>
      <c r="E150" s="241"/>
      <c r="F150" s="241"/>
      <c r="G150" s="241"/>
      <c r="H150" s="223"/>
      <c r="I150" s="223" t="s">
        <v>703</v>
      </c>
      <c r="J150" s="223"/>
      <c r="K150" s="495"/>
      <c r="L150" s="496"/>
      <c r="M150" s="223" t="s">
        <v>274</v>
      </c>
      <c r="N150" s="469"/>
      <c r="O150" s="223" t="s">
        <v>275</v>
      </c>
      <c r="P150" s="495"/>
      <c r="Q150" s="496"/>
      <c r="R150" s="223" t="s">
        <v>500</v>
      </c>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4"/>
      <c r="BF150" s="1"/>
      <c r="BG150" s="1"/>
      <c r="BH150" s="1"/>
      <c r="BI150" s="1"/>
      <c r="BJ150" s="1"/>
      <c r="BK150" s="1"/>
      <c r="BL150" s="1"/>
    </row>
    <row r="151" spans="1:64" ht="7.5" customHeight="1">
      <c r="A151" s="243"/>
      <c r="B151" s="244"/>
      <c r="C151" s="244"/>
      <c r="D151" s="244"/>
      <c r="E151" s="244"/>
      <c r="F151" s="244"/>
      <c r="G151" s="244"/>
      <c r="H151" s="232"/>
      <c r="I151" s="232"/>
      <c r="J151" s="232"/>
      <c r="K151" s="261"/>
      <c r="L151" s="261"/>
      <c r="M151" s="232"/>
      <c r="N151" s="232"/>
      <c r="O151" s="232"/>
      <c r="P151" s="261"/>
      <c r="Q151" s="261"/>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3"/>
      <c r="BF151" s="1"/>
      <c r="BG151" s="1"/>
      <c r="BH151" s="1"/>
      <c r="BI151" s="1"/>
      <c r="BJ151" s="1"/>
      <c r="BK151" s="1"/>
      <c r="BL151" s="1"/>
    </row>
    <row r="152" spans="58:64" ht="13.5">
      <c r="BF152" s="1"/>
      <c r="BG152" s="1"/>
      <c r="BH152" s="1"/>
      <c r="BI152" s="1"/>
      <c r="BJ152" s="1"/>
      <c r="BK152" s="1"/>
      <c r="BL152" s="1"/>
    </row>
    <row r="153" spans="1:72" ht="20.25" customHeight="1">
      <c r="A153" s="252" t="s">
        <v>368</v>
      </c>
      <c r="B153" s="253"/>
      <c r="C153" s="253"/>
      <c r="D153" s="253"/>
      <c r="E153" s="253"/>
      <c r="F153" s="253"/>
      <c r="G153" s="253"/>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6"/>
      <c r="AR153" s="9"/>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3"/>
    </row>
    <row r="154" spans="1:72" ht="7.5" customHeight="1">
      <c r="A154" s="254"/>
      <c r="B154" s="255"/>
      <c r="C154" s="255"/>
      <c r="D154" s="255"/>
      <c r="E154" s="255"/>
      <c r="F154" s="255"/>
      <c r="G154" s="256"/>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4"/>
      <c r="AR154" s="7"/>
      <c r="AS154" s="1"/>
      <c r="AT154" s="1"/>
      <c r="AU154" s="1"/>
      <c r="AV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8"/>
    </row>
    <row r="155" spans="1:72" ht="20.25" customHeight="1">
      <c r="A155" s="257" t="s">
        <v>369</v>
      </c>
      <c r="B155" s="259"/>
      <c r="C155" s="259"/>
      <c r="D155" s="259"/>
      <c r="E155" s="259"/>
      <c r="F155" s="259"/>
      <c r="G155" s="260"/>
      <c r="H155" s="497"/>
      <c r="I155" s="497"/>
      <c r="J155" s="497"/>
      <c r="K155" s="497"/>
      <c r="L155" s="223"/>
      <c r="M155" s="223"/>
      <c r="N155" s="223"/>
      <c r="O155" s="495"/>
      <c r="P155" s="496"/>
      <c r="Q155" s="223" t="s">
        <v>47</v>
      </c>
      <c r="R155" s="223"/>
      <c r="S155" s="500"/>
      <c r="T155" s="501"/>
      <c r="U155" s="501"/>
      <c r="V155" s="501"/>
      <c r="W155" s="501"/>
      <c r="X155" s="502"/>
      <c r="Y155" s="223" t="s">
        <v>5</v>
      </c>
      <c r="Z155" s="223"/>
      <c r="AA155" s="223"/>
      <c r="AB155" s="223"/>
      <c r="AC155" s="223"/>
      <c r="AD155" s="223"/>
      <c r="AE155" s="223"/>
      <c r="AF155" s="223"/>
      <c r="AG155" s="223"/>
      <c r="AH155" s="223"/>
      <c r="AI155" s="223"/>
      <c r="AJ155" s="223"/>
      <c r="AK155" s="223"/>
      <c r="AL155" s="223"/>
      <c r="AM155" s="223"/>
      <c r="AN155" s="223"/>
      <c r="AO155" s="223"/>
      <c r="AP155" s="223"/>
      <c r="AQ155" s="224"/>
      <c r="AR155" s="7"/>
      <c r="AS155" s="1"/>
      <c r="AT155" s="1"/>
      <c r="AU155" s="1"/>
      <c r="AV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8"/>
    </row>
    <row r="156" spans="1:72" ht="7.5" customHeight="1">
      <c r="A156" s="257"/>
      <c r="B156" s="259"/>
      <c r="C156" s="259"/>
      <c r="D156" s="259"/>
      <c r="E156" s="259"/>
      <c r="F156" s="259"/>
      <c r="G156" s="260"/>
      <c r="H156" s="258"/>
      <c r="I156" s="258"/>
      <c r="J156" s="258"/>
      <c r="K156" s="258"/>
      <c r="L156" s="223"/>
      <c r="M156" s="223"/>
      <c r="N156" s="223"/>
      <c r="O156" s="258"/>
      <c r="P156" s="258"/>
      <c r="Q156" s="223"/>
      <c r="R156" s="223"/>
      <c r="S156" s="250"/>
      <c r="T156" s="250"/>
      <c r="U156" s="250"/>
      <c r="V156" s="250"/>
      <c r="W156" s="250"/>
      <c r="X156" s="250"/>
      <c r="Y156" s="223"/>
      <c r="Z156" s="223"/>
      <c r="AA156" s="223"/>
      <c r="AB156" s="223"/>
      <c r="AC156" s="223"/>
      <c r="AD156" s="223"/>
      <c r="AE156" s="223"/>
      <c r="AF156" s="223"/>
      <c r="AG156" s="223"/>
      <c r="AH156" s="223"/>
      <c r="AI156" s="223"/>
      <c r="AJ156" s="223"/>
      <c r="AK156" s="223"/>
      <c r="AL156" s="223"/>
      <c r="AM156" s="223"/>
      <c r="AN156" s="223"/>
      <c r="AO156" s="223"/>
      <c r="AP156" s="223"/>
      <c r="AQ156" s="224"/>
      <c r="AR156" s="7"/>
      <c r="AS156" s="1"/>
      <c r="AT156" s="1"/>
      <c r="AU156" s="1"/>
      <c r="AV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8"/>
    </row>
    <row r="157" spans="1:72" ht="20.25" customHeight="1">
      <c r="A157" s="257" t="s">
        <v>50</v>
      </c>
      <c r="B157" s="259"/>
      <c r="C157" s="259"/>
      <c r="D157" s="259"/>
      <c r="E157" s="259"/>
      <c r="F157" s="259"/>
      <c r="G157" s="260"/>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4"/>
      <c r="AR157" s="7"/>
      <c r="AS157" s="1"/>
      <c r="AT157" s="1"/>
      <c r="AU157" s="1"/>
      <c r="AV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8"/>
    </row>
    <row r="158" spans="1:72" ht="7.5" customHeight="1">
      <c r="A158" s="257"/>
      <c r="B158" s="259"/>
      <c r="C158" s="259"/>
      <c r="D158" s="259"/>
      <c r="E158" s="259"/>
      <c r="F158" s="259"/>
      <c r="G158" s="260"/>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4"/>
      <c r="AR158" s="7"/>
      <c r="AS158" s="1"/>
      <c r="AT158" s="1"/>
      <c r="AU158" s="1"/>
      <c r="AV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8"/>
    </row>
    <row r="159" spans="1:72" ht="20.25" customHeight="1">
      <c r="A159" s="257" t="s">
        <v>666</v>
      </c>
      <c r="B159" s="259"/>
      <c r="C159" s="259"/>
      <c r="D159" s="259"/>
      <c r="E159" s="259"/>
      <c r="F159" s="259"/>
      <c r="G159" s="260"/>
      <c r="H159" s="223"/>
      <c r="I159" s="661"/>
      <c r="J159" s="662"/>
      <c r="K159" s="662"/>
      <c r="L159" s="662"/>
      <c r="M159" s="662"/>
      <c r="N159" s="662"/>
      <c r="O159" s="662"/>
      <c r="P159" s="66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4"/>
      <c r="AR159" s="7"/>
      <c r="AS159" s="1"/>
      <c r="AT159" s="1"/>
      <c r="AU159" s="1"/>
      <c r="AV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8"/>
    </row>
    <row r="160" spans="1:72" ht="7.5" customHeight="1">
      <c r="A160" s="243"/>
      <c r="B160" s="244"/>
      <c r="C160" s="244"/>
      <c r="D160" s="244"/>
      <c r="E160" s="244"/>
      <c r="F160" s="244"/>
      <c r="G160" s="245"/>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3"/>
      <c r="AR160" s="4"/>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6"/>
    </row>
    <row r="161" spans="58:64" ht="20.25" customHeight="1">
      <c r="BF161" s="1"/>
      <c r="BG161" s="1"/>
      <c r="BH161" s="1"/>
      <c r="BI161" s="1"/>
      <c r="BJ161" s="1"/>
      <c r="BK161" s="1"/>
      <c r="BL161" s="1"/>
    </row>
    <row r="162" spans="1:72" ht="20.25" customHeight="1">
      <c r="A162" s="252" t="s">
        <v>371</v>
      </c>
      <c r="B162" s="253"/>
      <c r="C162" s="253"/>
      <c r="D162" s="253"/>
      <c r="E162" s="253"/>
      <c r="F162" s="253"/>
      <c r="G162" s="253"/>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6"/>
      <c r="AR162" s="9"/>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3"/>
    </row>
    <row r="163" spans="1:72" ht="7.5" customHeight="1">
      <c r="A163" s="254"/>
      <c r="B163" s="255"/>
      <c r="C163" s="255"/>
      <c r="D163" s="255"/>
      <c r="E163" s="255"/>
      <c r="F163" s="255"/>
      <c r="G163" s="256"/>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4"/>
      <c r="AR163" s="7"/>
      <c r="AS163" s="1"/>
      <c r="AT163" s="1"/>
      <c r="AU163" s="1"/>
      <c r="AV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8"/>
    </row>
    <row r="164" spans="1:72" ht="20.25" customHeight="1">
      <c r="A164" s="257" t="s">
        <v>48</v>
      </c>
      <c r="B164" s="241"/>
      <c r="C164" s="241"/>
      <c r="D164" s="241"/>
      <c r="E164" s="241"/>
      <c r="F164" s="241"/>
      <c r="G164" s="242"/>
      <c r="H164" s="223"/>
      <c r="I164" s="500"/>
      <c r="J164" s="501"/>
      <c r="K164" s="502"/>
      <c r="L164" s="223" t="s">
        <v>372</v>
      </c>
      <c r="M164" s="503"/>
      <c r="N164" s="504"/>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4"/>
      <c r="AR164" s="7"/>
      <c r="AS164" s="1"/>
      <c r="AT164" s="1"/>
      <c r="AU164" s="1"/>
      <c r="AV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8"/>
    </row>
    <row r="165" spans="1:72" ht="7.5" customHeight="1">
      <c r="A165" s="257"/>
      <c r="B165" s="241"/>
      <c r="C165" s="241"/>
      <c r="D165" s="241"/>
      <c r="E165" s="241"/>
      <c r="F165" s="241"/>
      <c r="G165" s="242"/>
      <c r="H165" s="223"/>
      <c r="I165" s="250"/>
      <c r="J165" s="250"/>
      <c r="K165" s="250"/>
      <c r="L165" s="223"/>
      <c r="M165" s="251"/>
      <c r="N165" s="251"/>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4"/>
      <c r="AR165" s="7"/>
      <c r="AS165" s="1"/>
      <c r="AT165" s="1"/>
      <c r="AU165" s="1"/>
      <c r="AV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8"/>
    </row>
    <row r="166" spans="1:72" ht="20.25" customHeight="1">
      <c r="A166" s="257" t="s">
        <v>53</v>
      </c>
      <c r="B166" s="241"/>
      <c r="C166" s="241"/>
      <c r="D166" s="241"/>
      <c r="E166" s="241"/>
      <c r="F166" s="241"/>
      <c r="G166" s="242"/>
      <c r="H166" s="223"/>
      <c r="I166" s="229"/>
      <c r="J166" s="229"/>
      <c r="K166" s="229"/>
      <c r="L166" s="229"/>
      <c r="M166" s="229"/>
      <c r="N166" s="229"/>
      <c r="O166" s="229"/>
      <c r="P166" s="229"/>
      <c r="Q166" s="229"/>
      <c r="R166" s="229"/>
      <c r="S166" s="229"/>
      <c r="T166" s="229"/>
      <c r="U166" s="229"/>
      <c r="V166" s="229"/>
      <c r="W166" s="229"/>
      <c r="X166" s="229" t="s">
        <v>698</v>
      </c>
      <c r="Y166" s="229"/>
      <c r="Z166" s="229"/>
      <c r="AA166" s="229"/>
      <c r="AB166" s="229"/>
      <c r="AC166" s="229"/>
      <c r="AD166" s="229"/>
      <c r="AE166" s="229"/>
      <c r="AF166" s="229"/>
      <c r="AG166" s="229"/>
      <c r="AH166" s="229"/>
      <c r="AI166" s="229"/>
      <c r="AJ166" s="229"/>
      <c r="AK166" s="229"/>
      <c r="AL166" s="223"/>
      <c r="AM166" s="223"/>
      <c r="AN166" s="223"/>
      <c r="AO166" s="223"/>
      <c r="AP166" s="223"/>
      <c r="AQ166" s="224"/>
      <c r="AR166" s="7"/>
      <c r="AS166" s="1"/>
      <c r="AT166" s="1"/>
      <c r="AU166" s="1"/>
      <c r="AV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8"/>
    </row>
    <row r="167" spans="1:72" ht="7.5" customHeight="1">
      <c r="A167" s="257"/>
      <c r="B167" s="241"/>
      <c r="C167" s="241"/>
      <c r="D167" s="241"/>
      <c r="E167" s="241"/>
      <c r="F167" s="241"/>
      <c r="G167" s="242"/>
      <c r="H167" s="223"/>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3"/>
      <c r="AM167" s="223"/>
      <c r="AN167" s="223"/>
      <c r="AO167" s="223"/>
      <c r="AP167" s="223"/>
      <c r="AQ167" s="224"/>
      <c r="AR167" s="7"/>
      <c r="AS167" s="1"/>
      <c r="AT167" s="1"/>
      <c r="AU167" s="1"/>
      <c r="AV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8"/>
    </row>
    <row r="168" spans="1:72" ht="20.25" customHeight="1">
      <c r="A168" s="240"/>
      <c r="B168" s="241"/>
      <c r="C168" s="241"/>
      <c r="D168" s="241"/>
      <c r="E168" s="241"/>
      <c r="F168" s="241"/>
      <c r="G168" s="242"/>
      <c r="H168" s="223"/>
      <c r="I168" s="489"/>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0"/>
      <c r="AK168" s="491"/>
      <c r="AL168" s="223"/>
      <c r="AM168" s="223"/>
      <c r="AN168" s="223"/>
      <c r="AO168" s="223"/>
      <c r="AP168" s="223"/>
      <c r="AQ168" s="224"/>
      <c r="AR168" s="7"/>
      <c r="AS168" s="1"/>
      <c r="AT168" s="1"/>
      <c r="AU168" s="1"/>
      <c r="AV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8"/>
    </row>
    <row r="169" spans="1:72" ht="7.5" customHeight="1">
      <c r="A169" s="240"/>
      <c r="B169" s="241"/>
      <c r="C169" s="241"/>
      <c r="D169" s="241"/>
      <c r="E169" s="241"/>
      <c r="F169" s="241"/>
      <c r="G169" s="242"/>
      <c r="H169" s="223"/>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3"/>
      <c r="AM169" s="223"/>
      <c r="AN169" s="223"/>
      <c r="AO169" s="223"/>
      <c r="AP169" s="223"/>
      <c r="AQ169" s="224"/>
      <c r="AR169" s="7"/>
      <c r="AS169" s="1"/>
      <c r="AT169" s="1"/>
      <c r="AU169" s="1"/>
      <c r="AV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8"/>
    </row>
    <row r="170" spans="1:72" ht="20.25" customHeight="1">
      <c r="A170" s="240"/>
      <c r="B170" s="241"/>
      <c r="C170" s="241"/>
      <c r="D170" s="241"/>
      <c r="E170" s="241"/>
      <c r="F170" s="241"/>
      <c r="G170" s="242"/>
      <c r="H170" s="223"/>
      <c r="I170" s="223" t="s">
        <v>665</v>
      </c>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4"/>
      <c r="AR170" s="7"/>
      <c r="AS170" s="1"/>
      <c r="AT170" s="1"/>
      <c r="AU170" s="1"/>
      <c r="AV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8"/>
    </row>
    <row r="171" spans="1:72" ht="20.25" customHeight="1">
      <c r="A171" s="240"/>
      <c r="B171" s="241"/>
      <c r="C171" s="241"/>
      <c r="D171" s="241"/>
      <c r="E171" s="241"/>
      <c r="F171" s="241"/>
      <c r="G171" s="242"/>
      <c r="H171" s="223"/>
      <c r="I171" s="223" t="s">
        <v>519</v>
      </c>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4"/>
      <c r="AR171" s="7"/>
      <c r="AS171" s="1"/>
      <c r="AT171" s="1"/>
      <c r="AU171" s="1"/>
      <c r="AV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8"/>
    </row>
    <row r="172" spans="1:72" ht="20.25" customHeight="1">
      <c r="A172" s="240"/>
      <c r="B172" s="241"/>
      <c r="C172" s="241"/>
      <c r="D172" s="241"/>
      <c r="E172" s="241"/>
      <c r="F172" s="241"/>
      <c r="G172" s="242"/>
      <c r="H172" s="223"/>
      <c r="I172" s="223" t="s">
        <v>664</v>
      </c>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4"/>
      <c r="AR172" s="7"/>
      <c r="AS172" s="1"/>
      <c r="AT172" s="1"/>
      <c r="AU172" s="1"/>
      <c r="AV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8"/>
    </row>
    <row r="173" spans="1:72" ht="7.5" customHeight="1">
      <c r="A173" s="240"/>
      <c r="B173" s="241"/>
      <c r="C173" s="241"/>
      <c r="D173" s="241"/>
      <c r="E173" s="241"/>
      <c r="F173" s="241"/>
      <c r="G173" s="242"/>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4"/>
      <c r="AR173" s="7"/>
      <c r="AS173" s="1"/>
      <c r="AT173" s="1"/>
      <c r="AU173" s="1"/>
      <c r="AV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8"/>
    </row>
    <row r="174" spans="1:72" ht="20.25" customHeight="1">
      <c r="A174" s="563" t="s">
        <v>488</v>
      </c>
      <c r="B174" s="566"/>
      <c r="C174" s="566"/>
      <c r="D174" s="566"/>
      <c r="E174" s="566"/>
      <c r="F174" s="566"/>
      <c r="G174" s="567"/>
      <c r="H174" s="223"/>
      <c r="I174" s="489"/>
      <c r="J174" s="490"/>
      <c r="K174" s="490"/>
      <c r="L174" s="490"/>
      <c r="M174" s="490"/>
      <c r="N174" s="490"/>
      <c r="O174" s="490"/>
      <c r="P174" s="490"/>
      <c r="Q174" s="490"/>
      <c r="R174" s="490"/>
      <c r="S174" s="490"/>
      <c r="T174" s="490"/>
      <c r="U174" s="490"/>
      <c r="V174" s="490"/>
      <c r="W174" s="490"/>
      <c r="X174" s="490"/>
      <c r="Y174" s="490"/>
      <c r="Z174" s="490"/>
      <c r="AA174" s="490"/>
      <c r="AB174" s="490"/>
      <c r="AC174" s="490"/>
      <c r="AD174" s="490"/>
      <c r="AE174" s="490"/>
      <c r="AF174" s="490"/>
      <c r="AG174" s="490"/>
      <c r="AH174" s="490"/>
      <c r="AI174" s="490"/>
      <c r="AJ174" s="490"/>
      <c r="AK174" s="491"/>
      <c r="AL174" s="223"/>
      <c r="AM174" s="223"/>
      <c r="AN174" s="223"/>
      <c r="AO174" s="223"/>
      <c r="AP174" s="223"/>
      <c r="AQ174" s="224"/>
      <c r="AR174" s="7"/>
      <c r="AS174" s="1"/>
      <c r="AT174" s="1"/>
      <c r="AU174" s="1"/>
      <c r="AV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8"/>
    </row>
    <row r="175" spans="1:72" ht="7.5" customHeight="1">
      <c r="A175" s="240"/>
      <c r="B175" s="241"/>
      <c r="C175" s="241"/>
      <c r="D175" s="241"/>
      <c r="E175" s="241"/>
      <c r="F175" s="241"/>
      <c r="G175" s="242"/>
      <c r="H175" s="223"/>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3"/>
      <c r="AM175" s="223"/>
      <c r="AN175" s="223"/>
      <c r="AO175" s="223"/>
      <c r="AP175" s="223"/>
      <c r="AQ175" s="224"/>
      <c r="AR175" s="7"/>
      <c r="AS175" s="1"/>
      <c r="AT175" s="1"/>
      <c r="AU175" s="1"/>
      <c r="AV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8"/>
    </row>
    <row r="176" spans="1:72" ht="20.25" customHeight="1">
      <c r="A176" s="240" t="s">
        <v>489</v>
      </c>
      <c r="B176" s="241"/>
      <c r="C176" s="241"/>
      <c r="D176" s="241"/>
      <c r="E176" s="241"/>
      <c r="F176" s="241"/>
      <c r="G176" s="242"/>
      <c r="H176" s="223"/>
      <c r="I176" s="223"/>
      <c r="J176" s="223"/>
      <c r="K176" s="223"/>
      <c r="L176" s="223"/>
      <c r="M176" s="223"/>
      <c r="N176" s="652" t="s">
        <v>524</v>
      </c>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52"/>
      <c r="AL176" s="652"/>
      <c r="AM176" s="652"/>
      <c r="AN176" s="652"/>
      <c r="AO176" s="652"/>
      <c r="AP176" s="652"/>
      <c r="AQ176" s="653"/>
      <c r="AR176" s="7"/>
      <c r="AS176" s="1"/>
      <c r="AT176" s="1"/>
      <c r="AU176" s="1"/>
      <c r="AV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8"/>
    </row>
    <row r="177" spans="1:72" ht="7.5" customHeight="1">
      <c r="A177" s="240"/>
      <c r="B177" s="241"/>
      <c r="C177" s="241"/>
      <c r="D177" s="241"/>
      <c r="E177" s="241"/>
      <c r="F177" s="241"/>
      <c r="G177" s="242"/>
      <c r="H177" s="223"/>
      <c r="I177" s="223"/>
      <c r="J177" s="223"/>
      <c r="K177" s="223"/>
      <c r="L177" s="223"/>
      <c r="M177" s="223"/>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52"/>
      <c r="AL177" s="652"/>
      <c r="AM177" s="652"/>
      <c r="AN177" s="652"/>
      <c r="AO177" s="652"/>
      <c r="AP177" s="652"/>
      <c r="AQ177" s="653"/>
      <c r="AR177" s="7"/>
      <c r="AS177" s="1"/>
      <c r="AT177" s="1"/>
      <c r="AU177" s="1"/>
      <c r="AV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8"/>
    </row>
    <row r="178" spans="1:72" ht="20.25" customHeight="1">
      <c r="A178" s="240"/>
      <c r="B178" s="241"/>
      <c r="C178" s="241"/>
      <c r="D178" s="241"/>
      <c r="E178" s="241"/>
      <c r="F178" s="241"/>
      <c r="G178" s="242"/>
      <c r="H178" s="223"/>
      <c r="I178" s="489"/>
      <c r="J178" s="490"/>
      <c r="K178" s="490"/>
      <c r="L178" s="490"/>
      <c r="M178" s="490"/>
      <c r="N178" s="490"/>
      <c r="O178" s="490"/>
      <c r="P178" s="490"/>
      <c r="Q178" s="490"/>
      <c r="R178" s="490"/>
      <c r="S178" s="490"/>
      <c r="T178" s="490"/>
      <c r="U178" s="490"/>
      <c r="V178" s="490"/>
      <c r="W178" s="490"/>
      <c r="X178" s="490"/>
      <c r="Y178" s="490"/>
      <c r="Z178" s="490"/>
      <c r="AA178" s="490"/>
      <c r="AB178" s="490"/>
      <c r="AC178" s="490"/>
      <c r="AD178" s="490"/>
      <c r="AE178" s="490"/>
      <c r="AF178" s="490"/>
      <c r="AG178" s="490"/>
      <c r="AH178" s="490"/>
      <c r="AI178" s="490"/>
      <c r="AJ178" s="490"/>
      <c r="AK178" s="491"/>
      <c r="AL178" s="223"/>
      <c r="AM178" s="223"/>
      <c r="AN178" s="223"/>
      <c r="AO178" s="223"/>
      <c r="AP178" s="223"/>
      <c r="AQ178" s="224"/>
      <c r="AR178" s="7"/>
      <c r="AS178" s="1"/>
      <c r="AT178" s="1"/>
      <c r="AU178" s="1"/>
      <c r="AV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8"/>
    </row>
    <row r="179" spans="1:72" ht="7.5" customHeight="1">
      <c r="A179" s="240"/>
      <c r="B179" s="241"/>
      <c r="C179" s="241"/>
      <c r="D179" s="241"/>
      <c r="E179" s="241"/>
      <c r="F179" s="241"/>
      <c r="G179" s="242"/>
      <c r="H179" s="223"/>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3"/>
      <c r="AM179" s="223"/>
      <c r="AN179" s="223"/>
      <c r="AO179" s="223"/>
      <c r="AP179" s="223"/>
      <c r="AQ179" s="224"/>
      <c r="AR179" s="7"/>
      <c r="AS179" s="1"/>
      <c r="AT179" s="1"/>
      <c r="AU179" s="1"/>
      <c r="AV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8"/>
    </row>
    <row r="180" spans="1:72" ht="20.25" customHeight="1">
      <c r="A180" s="240"/>
      <c r="B180" s="241"/>
      <c r="C180" s="241"/>
      <c r="D180" s="241"/>
      <c r="E180" s="241"/>
      <c r="F180" s="241"/>
      <c r="G180" s="242"/>
      <c r="H180" s="223"/>
      <c r="I180" s="223"/>
      <c r="J180" s="223"/>
      <c r="K180" s="223"/>
      <c r="L180" s="223"/>
      <c r="M180" s="223"/>
      <c r="N180" s="652" t="s">
        <v>525</v>
      </c>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2"/>
      <c r="AL180" s="652"/>
      <c r="AM180" s="652"/>
      <c r="AN180" s="652"/>
      <c r="AO180" s="652"/>
      <c r="AP180" s="652"/>
      <c r="AQ180" s="653"/>
      <c r="AR180" s="7"/>
      <c r="AS180" s="1"/>
      <c r="AT180" s="1"/>
      <c r="AU180" s="1"/>
      <c r="AV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8"/>
    </row>
    <row r="181" spans="1:72" ht="7.5" customHeight="1">
      <c r="A181" s="240"/>
      <c r="B181" s="241"/>
      <c r="C181" s="241"/>
      <c r="D181" s="241"/>
      <c r="E181" s="241"/>
      <c r="F181" s="241"/>
      <c r="G181" s="242"/>
      <c r="H181" s="223"/>
      <c r="I181" s="223"/>
      <c r="J181" s="223"/>
      <c r="K181" s="223"/>
      <c r="L181" s="223"/>
      <c r="M181" s="223"/>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2"/>
      <c r="AL181" s="652"/>
      <c r="AM181" s="652"/>
      <c r="AN181" s="652"/>
      <c r="AO181" s="652"/>
      <c r="AP181" s="652"/>
      <c r="AQ181" s="653"/>
      <c r="AR181" s="7"/>
      <c r="AS181" s="1"/>
      <c r="AT181" s="1"/>
      <c r="AU181" s="1"/>
      <c r="AV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8"/>
    </row>
    <row r="182" spans="1:72" ht="20.25" customHeight="1">
      <c r="A182" s="240" t="s">
        <v>699</v>
      </c>
      <c r="B182" s="241"/>
      <c r="C182" s="241"/>
      <c r="D182" s="241"/>
      <c r="E182" s="241"/>
      <c r="F182" s="241"/>
      <c r="G182" s="242"/>
      <c r="H182" s="223"/>
      <c r="I182" s="489"/>
      <c r="J182" s="490"/>
      <c r="K182" s="490"/>
      <c r="L182" s="490"/>
      <c r="M182" s="490"/>
      <c r="N182" s="490"/>
      <c r="O182" s="490"/>
      <c r="P182" s="491"/>
      <c r="Q182" s="229"/>
      <c r="R182" s="229" t="s">
        <v>493</v>
      </c>
      <c r="S182" s="229"/>
      <c r="T182" s="229"/>
      <c r="U182" s="229"/>
      <c r="V182" s="229"/>
      <c r="W182" s="229"/>
      <c r="X182" s="229"/>
      <c r="Y182" s="229"/>
      <c r="Z182" s="229"/>
      <c r="AA182" s="229"/>
      <c r="AB182" s="229"/>
      <c r="AC182" s="229"/>
      <c r="AD182" s="229"/>
      <c r="AE182" s="229"/>
      <c r="AF182" s="229"/>
      <c r="AG182" s="229"/>
      <c r="AH182" s="229"/>
      <c r="AI182" s="229"/>
      <c r="AJ182" s="229"/>
      <c r="AK182" s="229"/>
      <c r="AL182" s="223"/>
      <c r="AM182" s="223"/>
      <c r="AN182" s="223"/>
      <c r="AO182" s="223"/>
      <c r="AP182" s="223"/>
      <c r="AQ182" s="224"/>
      <c r="AR182" s="7"/>
      <c r="AS182" s="1"/>
      <c r="AT182" s="1"/>
      <c r="AU182" s="1"/>
      <c r="AV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8"/>
    </row>
    <row r="183" spans="1:72" ht="7.5" customHeight="1">
      <c r="A183" s="240"/>
      <c r="B183" s="241"/>
      <c r="C183" s="241"/>
      <c r="D183" s="241"/>
      <c r="E183" s="241"/>
      <c r="F183" s="241"/>
      <c r="G183" s="242"/>
      <c r="H183" s="223"/>
      <c r="I183" s="246"/>
      <c r="J183" s="246"/>
      <c r="K183" s="246"/>
      <c r="L183" s="246"/>
      <c r="M183" s="246"/>
      <c r="N183" s="246"/>
      <c r="O183" s="246"/>
      <c r="P183" s="246"/>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3"/>
      <c r="AM183" s="223"/>
      <c r="AN183" s="223"/>
      <c r="AO183" s="223"/>
      <c r="AP183" s="223"/>
      <c r="AQ183" s="224"/>
      <c r="AR183" s="7"/>
      <c r="AS183" s="1"/>
      <c r="AT183" s="1"/>
      <c r="AU183" s="1"/>
      <c r="AV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8"/>
    </row>
    <row r="184" spans="1:72" ht="20.25" customHeight="1">
      <c r="A184" s="240" t="s">
        <v>497</v>
      </c>
      <c r="B184" s="241"/>
      <c r="C184" s="241"/>
      <c r="D184" s="241"/>
      <c r="E184" s="241"/>
      <c r="F184" s="241"/>
      <c r="G184" s="242"/>
      <c r="H184" s="223"/>
      <c r="I184" s="489"/>
      <c r="J184" s="490"/>
      <c r="K184" s="490"/>
      <c r="L184" s="490"/>
      <c r="M184" s="490"/>
      <c r="N184" s="490"/>
      <c r="O184" s="490"/>
      <c r="P184" s="491"/>
      <c r="Q184" s="229"/>
      <c r="R184" s="229" t="s">
        <v>494</v>
      </c>
      <c r="S184" s="229"/>
      <c r="T184" s="229"/>
      <c r="U184" s="229"/>
      <c r="V184" s="229"/>
      <c r="W184" s="229"/>
      <c r="X184" s="229"/>
      <c r="Y184" s="229"/>
      <c r="Z184" s="229"/>
      <c r="AA184" s="229"/>
      <c r="AB184" s="229"/>
      <c r="AC184" s="229"/>
      <c r="AD184" s="229"/>
      <c r="AE184" s="229"/>
      <c r="AF184" s="229"/>
      <c r="AG184" s="229"/>
      <c r="AH184" s="229"/>
      <c r="AI184" s="229"/>
      <c r="AJ184" s="229"/>
      <c r="AK184" s="229"/>
      <c r="AL184" s="223"/>
      <c r="AM184" s="223"/>
      <c r="AN184" s="223"/>
      <c r="AO184" s="223"/>
      <c r="AP184" s="223"/>
      <c r="AQ184" s="224"/>
      <c r="AR184" s="7"/>
      <c r="AS184" s="1"/>
      <c r="AT184" s="1"/>
      <c r="AU184" s="1"/>
      <c r="AV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8"/>
    </row>
    <row r="185" spans="1:72" ht="7.5" customHeight="1">
      <c r="A185" s="240"/>
      <c r="B185" s="241"/>
      <c r="C185" s="241"/>
      <c r="D185" s="241"/>
      <c r="E185" s="241"/>
      <c r="F185" s="241"/>
      <c r="G185" s="242"/>
      <c r="H185" s="223"/>
      <c r="I185" s="246"/>
      <c r="J185" s="246"/>
      <c r="K185" s="246"/>
      <c r="L185" s="246"/>
      <c r="M185" s="246"/>
      <c r="N185" s="246"/>
      <c r="O185" s="246"/>
      <c r="P185" s="246"/>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3"/>
      <c r="AM185" s="223"/>
      <c r="AN185" s="223"/>
      <c r="AO185" s="223"/>
      <c r="AP185" s="223"/>
      <c r="AQ185" s="224"/>
      <c r="AR185" s="7"/>
      <c r="AS185" s="1"/>
      <c r="AT185" s="1"/>
      <c r="AU185" s="1"/>
      <c r="AV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8"/>
    </row>
    <row r="186" spans="1:72" ht="20.25" customHeight="1">
      <c r="A186" s="240" t="s">
        <v>59</v>
      </c>
      <c r="B186" s="241"/>
      <c r="C186" s="241"/>
      <c r="D186" s="241"/>
      <c r="E186" s="241"/>
      <c r="F186" s="241"/>
      <c r="G186" s="242"/>
      <c r="H186" s="223"/>
      <c r="I186" s="489"/>
      <c r="J186" s="490"/>
      <c r="K186" s="490"/>
      <c r="L186" s="490"/>
      <c r="M186" s="490"/>
      <c r="N186" s="490"/>
      <c r="O186" s="490"/>
      <c r="P186" s="491"/>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4"/>
      <c r="AR186" s="7"/>
      <c r="AS186" s="1"/>
      <c r="AT186" s="1"/>
      <c r="AU186" s="1"/>
      <c r="AV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8"/>
    </row>
    <row r="187" spans="1:72" ht="7.5" customHeight="1">
      <c r="A187" s="240"/>
      <c r="B187" s="241"/>
      <c r="C187" s="241"/>
      <c r="D187" s="241"/>
      <c r="E187" s="241"/>
      <c r="F187" s="241"/>
      <c r="G187" s="242"/>
      <c r="H187" s="223"/>
      <c r="I187" s="246"/>
      <c r="J187" s="246"/>
      <c r="K187" s="246"/>
      <c r="L187" s="246"/>
      <c r="M187" s="246"/>
      <c r="N187" s="246"/>
      <c r="O187" s="246"/>
      <c r="P187" s="246"/>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4"/>
      <c r="AR187" s="7"/>
      <c r="AS187" s="1"/>
      <c r="AT187" s="1"/>
      <c r="AU187" s="1"/>
      <c r="AV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8"/>
    </row>
    <row r="188" spans="1:72" ht="20.25" customHeight="1">
      <c r="A188" s="240" t="s">
        <v>490</v>
      </c>
      <c r="B188" s="241"/>
      <c r="C188" s="241"/>
      <c r="D188" s="241"/>
      <c r="E188" s="241"/>
      <c r="F188" s="241"/>
      <c r="G188" s="242"/>
      <c r="H188" s="223"/>
      <c r="I188" s="570"/>
      <c r="J188" s="571"/>
      <c r="K188" s="571"/>
      <c r="L188" s="571"/>
      <c r="M188" s="571"/>
      <c r="N188" s="571"/>
      <c r="O188" s="571"/>
      <c r="P188" s="572"/>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4"/>
      <c r="AR188" s="7"/>
      <c r="AS188" s="1"/>
      <c r="AT188" s="1"/>
      <c r="AU188" s="1"/>
      <c r="AV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8"/>
    </row>
    <row r="189" spans="1:72" ht="7.5" customHeight="1">
      <c r="A189" s="240"/>
      <c r="B189" s="241"/>
      <c r="C189" s="241"/>
      <c r="D189" s="241"/>
      <c r="E189" s="241"/>
      <c r="F189" s="241"/>
      <c r="G189" s="242"/>
      <c r="H189" s="223"/>
      <c r="I189" s="246"/>
      <c r="J189" s="247"/>
      <c r="K189" s="247"/>
      <c r="L189" s="247"/>
      <c r="M189" s="247"/>
      <c r="N189" s="247"/>
      <c r="O189" s="247"/>
      <c r="P189" s="247"/>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4"/>
      <c r="AR189" s="7"/>
      <c r="AS189" s="1"/>
      <c r="AT189" s="1"/>
      <c r="AU189" s="1"/>
      <c r="AV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8"/>
    </row>
    <row r="190" spans="1:72" ht="20.25" customHeight="1">
      <c r="A190" s="240" t="s">
        <v>498</v>
      </c>
      <c r="B190" s="241"/>
      <c r="C190" s="241"/>
      <c r="D190" s="241"/>
      <c r="E190" s="241"/>
      <c r="F190" s="241"/>
      <c r="G190" s="242"/>
      <c r="H190" s="223"/>
      <c r="I190" s="483"/>
      <c r="J190" s="484"/>
      <c r="K190" s="484"/>
      <c r="L190" s="484"/>
      <c r="M190" s="484"/>
      <c r="N190" s="484"/>
      <c r="O190" s="484"/>
      <c r="P190" s="484"/>
      <c r="Q190" s="484"/>
      <c r="R190" s="484"/>
      <c r="S190" s="484"/>
      <c r="T190" s="484"/>
      <c r="U190" s="484"/>
      <c r="V190" s="484"/>
      <c r="W190" s="484"/>
      <c r="X190" s="484"/>
      <c r="Y190" s="484"/>
      <c r="Z190" s="484"/>
      <c r="AA190" s="484"/>
      <c r="AB190" s="484"/>
      <c r="AC190" s="484"/>
      <c r="AD190" s="484"/>
      <c r="AE190" s="484"/>
      <c r="AF190" s="484"/>
      <c r="AG190" s="484"/>
      <c r="AH190" s="484"/>
      <c r="AI190" s="484"/>
      <c r="AJ190" s="484"/>
      <c r="AK190" s="485"/>
      <c r="AL190" s="223"/>
      <c r="AM190" s="223"/>
      <c r="AN190" s="223"/>
      <c r="AO190" s="223"/>
      <c r="AP190" s="223"/>
      <c r="AQ190" s="224"/>
      <c r="AR190" s="7"/>
      <c r="AS190" s="1"/>
      <c r="AT190" s="1"/>
      <c r="AU190" s="1"/>
      <c r="AV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8"/>
    </row>
    <row r="191" spans="1:72" ht="7.5" customHeight="1">
      <c r="A191" s="243"/>
      <c r="B191" s="244"/>
      <c r="C191" s="244"/>
      <c r="D191" s="244"/>
      <c r="E191" s="244"/>
      <c r="F191" s="244"/>
      <c r="G191" s="245"/>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3"/>
      <c r="AR191" s="4"/>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6"/>
    </row>
    <row r="192" spans="58:64" ht="20.25" customHeight="1">
      <c r="BF192" s="1"/>
      <c r="BG192" s="1"/>
      <c r="BH192" s="1"/>
      <c r="BI192" s="1"/>
      <c r="BJ192" s="1"/>
      <c r="BK192" s="1"/>
      <c r="BL192" s="1"/>
    </row>
    <row r="193" spans="1:64" ht="20.25" customHeight="1">
      <c r="A193" s="234" t="s">
        <v>491</v>
      </c>
      <c r="B193" s="235"/>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6"/>
      <c r="BF193" s="1"/>
      <c r="BG193" s="1"/>
      <c r="BH193" s="1"/>
      <c r="BI193" s="1"/>
      <c r="BJ193" s="1"/>
      <c r="BK193" s="1"/>
      <c r="BL193" s="1"/>
    </row>
    <row r="194" spans="1:64" ht="7.5" customHeight="1">
      <c r="A194" s="240"/>
      <c r="B194" s="241"/>
      <c r="C194" s="241"/>
      <c r="D194" s="241"/>
      <c r="E194" s="241"/>
      <c r="F194" s="241"/>
      <c r="G194" s="241"/>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4"/>
      <c r="BF194" s="1"/>
      <c r="BG194" s="1"/>
      <c r="BH194" s="1"/>
      <c r="BI194" s="1"/>
      <c r="BJ194" s="1"/>
      <c r="BK194" s="1"/>
      <c r="BL194" s="1"/>
    </row>
    <row r="195" spans="1:64" ht="20.25" customHeight="1">
      <c r="A195" s="240" t="s">
        <v>492</v>
      </c>
      <c r="B195" s="241"/>
      <c r="C195" s="241"/>
      <c r="D195" s="241"/>
      <c r="E195" s="241"/>
      <c r="F195" s="241"/>
      <c r="G195" s="241"/>
      <c r="H195" s="223"/>
      <c r="I195" s="489"/>
      <c r="J195" s="490"/>
      <c r="K195" s="490"/>
      <c r="L195" s="490"/>
      <c r="M195" s="490"/>
      <c r="N195" s="490"/>
      <c r="O195" s="490"/>
      <c r="P195" s="490"/>
      <c r="Q195" s="490"/>
      <c r="R195" s="490"/>
      <c r="S195" s="490"/>
      <c r="T195" s="490"/>
      <c r="U195" s="490"/>
      <c r="V195" s="490"/>
      <c r="W195" s="490"/>
      <c r="X195" s="490"/>
      <c r="Y195" s="490"/>
      <c r="Z195" s="490"/>
      <c r="AA195" s="490"/>
      <c r="AB195" s="490"/>
      <c r="AC195" s="490"/>
      <c r="AD195" s="490"/>
      <c r="AE195" s="490"/>
      <c r="AF195" s="490"/>
      <c r="AG195" s="490"/>
      <c r="AH195" s="490"/>
      <c r="AI195" s="490"/>
      <c r="AJ195" s="490"/>
      <c r="AK195" s="491"/>
      <c r="AL195" s="223"/>
      <c r="AM195" s="223"/>
      <c r="AN195" s="223"/>
      <c r="AO195" s="223"/>
      <c r="AP195" s="223"/>
      <c r="AQ195" s="224"/>
      <c r="BF195" s="1"/>
      <c r="BG195" s="1"/>
      <c r="BH195" s="1"/>
      <c r="BI195" s="1"/>
      <c r="BJ195" s="1"/>
      <c r="BK195" s="1"/>
      <c r="BL195" s="1"/>
    </row>
    <row r="196" spans="1:64" ht="7.5" customHeight="1">
      <c r="A196" s="240"/>
      <c r="B196" s="241"/>
      <c r="C196" s="241"/>
      <c r="D196" s="241"/>
      <c r="E196" s="241"/>
      <c r="F196" s="241"/>
      <c r="G196" s="241"/>
      <c r="H196" s="223"/>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23"/>
      <c r="AM196" s="223"/>
      <c r="AN196" s="223"/>
      <c r="AO196" s="223"/>
      <c r="AP196" s="223"/>
      <c r="AQ196" s="224"/>
      <c r="BF196" s="1"/>
      <c r="BG196" s="1"/>
      <c r="BH196" s="1"/>
      <c r="BI196" s="1"/>
      <c r="BJ196" s="1"/>
      <c r="BK196" s="1"/>
      <c r="BL196" s="1"/>
    </row>
    <row r="197" spans="1:64" ht="20.25" customHeight="1">
      <c r="A197" s="240" t="s">
        <v>62</v>
      </c>
      <c r="B197" s="241"/>
      <c r="C197" s="241"/>
      <c r="D197" s="241"/>
      <c r="E197" s="241"/>
      <c r="F197" s="241"/>
      <c r="G197" s="241"/>
      <c r="H197" s="223"/>
      <c r="I197" s="489"/>
      <c r="J197" s="490"/>
      <c r="K197" s="490"/>
      <c r="L197" s="490"/>
      <c r="M197" s="490"/>
      <c r="N197" s="490"/>
      <c r="O197" s="490"/>
      <c r="P197" s="490"/>
      <c r="Q197" s="490"/>
      <c r="R197" s="490"/>
      <c r="S197" s="490"/>
      <c r="T197" s="490"/>
      <c r="U197" s="490"/>
      <c r="V197" s="490"/>
      <c r="W197" s="490"/>
      <c r="X197" s="490"/>
      <c r="Y197" s="490"/>
      <c r="Z197" s="490"/>
      <c r="AA197" s="490"/>
      <c r="AB197" s="490"/>
      <c r="AC197" s="490"/>
      <c r="AD197" s="490"/>
      <c r="AE197" s="490"/>
      <c r="AF197" s="490"/>
      <c r="AG197" s="490"/>
      <c r="AH197" s="490"/>
      <c r="AI197" s="490"/>
      <c r="AJ197" s="490"/>
      <c r="AK197" s="491"/>
      <c r="AL197" s="223"/>
      <c r="AM197" s="223"/>
      <c r="AN197" s="223"/>
      <c r="AO197" s="223"/>
      <c r="AP197" s="223"/>
      <c r="AQ197" s="224"/>
      <c r="BF197" s="1"/>
      <c r="BG197" s="1"/>
      <c r="BH197" s="1"/>
      <c r="BI197" s="1"/>
      <c r="BJ197" s="1"/>
      <c r="BK197" s="1"/>
      <c r="BL197" s="1"/>
    </row>
    <row r="198" spans="1:64" ht="7.5" customHeight="1">
      <c r="A198" s="240"/>
      <c r="B198" s="241"/>
      <c r="C198" s="241"/>
      <c r="D198" s="241"/>
      <c r="E198" s="241"/>
      <c r="F198" s="241"/>
      <c r="G198" s="241"/>
      <c r="H198" s="223"/>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23"/>
      <c r="AM198" s="223"/>
      <c r="AN198" s="223"/>
      <c r="AO198" s="223"/>
      <c r="AP198" s="223"/>
      <c r="AQ198" s="224"/>
      <c r="BF198" s="1"/>
      <c r="BG198" s="1"/>
      <c r="BH198" s="1"/>
      <c r="BI198" s="1"/>
      <c r="BJ198" s="1"/>
      <c r="BK198" s="1"/>
      <c r="BL198" s="1"/>
    </row>
    <row r="199" spans="1:64" ht="20.25" customHeight="1">
      <c r="A199" s="240" t="s">
        <v>63</v>
      </c>
      <c r="B199" s="241"/>
      <c r="C199" s="241"/>
      <c r="D199" s="241"/>
      <c r="E199" s="241"/>
      <c r="F199" s="241"/>
      <c r="G199" s="241"/>
      <c r="H199" s="223"/>
      <c r="I199" s="570"/>
      <c r="J199" s="571"/>
      <c r="K199" s="571"/>
      <c r="L199" s="571"/>
      <c r="M199" s="571"/>
      <c r="N199" s="571"/>
      <c r="O199" s="571"/>
      <c r="P199" s="572"/>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4"/>
      <c r="BF199" s="1"/>
      <c r="BG199" s="1"/>
      <c r="BH199" s="1"/>
      <c r="BI199" s="1"/>
      <c r="BJ199" s="1"/>
      <c r="BK199" s="1"/>
      <c r="BL199" s="1"/>
    </row>
    <row r="200" spans="1:64" ht="7.5" customHeight="1">
      <c r="A200" s="240"/>
      <c r="B200" s="241"/>
      <c r="C200" s="241"/>
      <c r="D200" s="241"/>
      <c r="E200" s="241"/>
      <c r="F200" s="241"/>
      <c r="G200" s="241"/>
      <c r="H200" s="223"/>
      <c r="I200" s="246"/>
      <c r="J200" s="247"/>
      <c r="K200" s="247"/>
      <c r="L200" s="247"/>
      <c r="M200" s="247"/>
      <c r="N200" s="247"/>
      <c r="O200" s="247"/>
      <c r="P200" s="247"/>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4"/>
      <c r="BF200" s="1"/>
      <c r="BG200" s="1"/>
      <c r="BH200" s="1"/>
      <c r="BI200" s="1"/>
      <c r="BJ200" s="1"/>
      <c r="BK200" s="1"/>
      <c r="BL200" s="1"/>
    </row>
    <row r="201" spans="1:64" ht="20.25" customHeight="1">
      <c r="A201" s="240" t="s">
        <v>498</v>
      </c>
      <c r="B201" s="241"/>
      <c r="C201" s="241"/>
      <c r="D201" s="241"/>
      <c r="E201" s="241"/>
      <c r="F201" s="241"/>
      <c r="G201" s="241"/>
      <c r="H201" s="223"/>
      <c r="I201" s="483"/>
      <c r="J201" s="484"/>
      <c r="K201" s="484"/>
      <c r="L201" s="484"/>
      <c r="M201" s="484"/>
      <c r="N201" s="484"/>
      <c r="O201" s="484"/>
      <c r="P201" s="484"/>
      <c r="Q201" s="484"/>
      <c r="R201" s="484"/>
      <c r="S201" s="484"/>
      <c r="T201" s="484"/>
      <c r="U201" s="484"/>
      <c r="V201" s="484"/>
      <c r="W201" s="484"/>
      <c r="X201" s="484"/>
      <c r="Y201" s="484"/>
      <c r="Z201" s="484"/>
      <c r="AA201" s="484"/>
      <c r="AB201" s="484"/>
      <c r="AC201" s="484"/>
      <c r="AD201" s="484"/>
      <c r="AE201" s="484"/>
      <c r="AF201" s="484"/>
      <c r="AG201" s="484"/>
      <c r="AH201" s="484"/>
      <c r="AI201" s="484"/>
      <c r="AJ201" s="484"/>
      <c r="AK201" s="485"/>
      <c r="AL201" s="223"/>
      <c r="AM201" s="223"/>
      <c r="AN201" s="223"/>
      <c r="AO201" s="223"/>
      <c r="AP201" s="223"/>
      <c r="AQ201" s="224"/>
      <c r="BF201" s="1"/>
      <c r="BG201" s="1"/>
      <c r="BH201" s="1"/>
      <c r="BI201" s="1"/>
      <c r="BJ201" s="1"/>
      <c r="BK201" s="1"/>
      <c r="BL201" s="1"/>
    </row>
    <row r="202" spans="1:64" ht="7.5" customHeight="1">
      <c r="A202" s="243"/>
      <c r="B202" s="244"/>
      <c r="C202" s="244"/>
      <c r="D202" s="244"/>
      <c r="E202" s="244"/>
      <c r="F202" s="244"/>
      <c r="G202" s="244"/>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3"/>
      <c r="BF202" s="1"/>
      <c r="BG202" s="1"/>
      <c r="BH202" s="1"/>
      <c r="BI202" s="1"/>
      <c r="BJ202" s="1"/>
      <c r="BK202" s="1"/>
      <c r="BL202" s="1"/>
    </row>
    <row r="203" spans="58:64" ht="20.25" customHeight="1">
      <c r="BF203" s="1"/>
      <c r="BG203" s="1"/>
      <c r="BH203" s="1"/>
      <c r="BI203" s="1"/>
      <c r="BJ203" s="1"/>
      <c r="BK203" s="1"/>
      <c r="BL203" s="1"/>
    </row>
    <row r="204" spans="1:72" ht="20.25" customHeight="1">
      <c r="A204" s="234" t="s">
        <v>496</v>
      </c>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6"/>
      <c r="AR204" s="9"/>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3"/>
    </row>
    <row r="205" spans="1:72" ht="7.5" customHeight="1">
      <c r="A205" s="237"/>
      <c r="B205" s="238"/>
      <c r="C205" s="238"/>
      <c r="D205" s="238"/>
      <c r="E205" s="238"/>
      <c r="F205" s="238"/>
      <c r="G205" s="239"/>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4"/>
      <c r="AR205" s="7"/>
      <c r="AS205" s="1"/>
      <c r="AT205" s="1"/>
      <c r="AU205" s="1"/>
      <c r="AV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8"/>
    </row>
    <row r="206" spans="1:72" ht="20.25" customHeight="1">
      <c r="A206" s="240" t="s">
        <v>48</v>
      </c>
      <c r="B206" s="241"/>
      <c r="C206" s="241"/>
      <c r="D206" s="241"/>
      <c r="E206" s="241"/>
      <c r="F206" s="241"/>
      <c r="G206" s="242"/>
      <c r="H206" s="223"/>
      <c r="I206" s="522">
        <f>P16</f>
      </c>
      <c r="J206" s="523"/>
      <c r="K206" s="524"/>
      <c r="L206" s="223" t="s">
        <v>372</v>
      </c>
      <c r="M206" s="525">
        <f>Y16</f>
      </c>
      <c r="N206" s="526"/>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4"/>
      <c r="AR206" s="7"/>
      <c r="AS206" s="1"/>
      <c r="AT206" s="1"/>
      <c r="AU206" s="1"/>
      <c r="AV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8"/>
    </row>
    <row r="207" spans="1:72" ht="7.5" customHeight="1">
      <c r="A207" s="240"/>
      <c r="B207" s="241"/>
      <c r="C207" s="241"/>
      <c r="D207" s="241"/>
      <c r="E207" s="241"/>
      <c r="F207" s="241"/>
      <c r="G207" s="242"/>
      <c r="H207" s="223"/>
      <c r="I207" s="225"/>
      <c r="J207" s="226"/>
      <c r="K207" s="226"/>
      <c r="L207" s="223"/>
      <c r="M207" s="227"/>
      <c r="N207" s="228"/>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4"/>
      <c r="AR207" s="7"/>
      <c r="AS207" s="1"/>
      <c r="AT207" s="1"/>
      <c r="AU207" s="1"/>
      <c r="AV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8"/>
    </row>
    <row r="208" spans="1:72" ht="20.25" customHeight="1">
      <c r="A208" s="240" t="s">
        <v>53</v>
      </c>
      <c r="B208" s="241"/>
      <c r="C208" s="241"/>
      <c r="D208" s="241"/>
      <c r="E208" s="241"/>
      <c r="F208" s="241"/>
      <c r="G208" s="242"/>
      <c r="H208" s="223"/>
      <c r="I208" s="489">
        <f>P18</f>
      </c>
      <c r="J208" s="490"/>
      <c r="K208" s="490"/>
      <c r="L208" s="490"/>
      <c r="M208" s="490"/>
      <c r="N208" s="490"/>
      <c r="O208" s="490"/>
      <c r="P208" s="490"/>
      <c r="Q208" s="490"/>
      <c r="R208" s="490"/>
      <c r="S208" s="490"/>
      <c r="T208" s="490"/>
      <c r="U208" s="490"/>
      <c r="V208" s="490"/>
      <c r="W208" s="490"/>
      <c r="X208" s="490"/>
      <c r="Y208" s="490"/>
      <c r="Z208" s="490"/>
      <c r="AA208" s="490"/>
      <c r="AB208" s="490"/>
      <c r="AC208" s="490"/>
      <c r="AD208" s="490"/>
      <c r="AE208" s="490"/>
      <c r="AF208" s="490"/>
      <c r="AG208" s="490"/>
      <c r="AH208" s="490"/>
      <c r="AI208" s="490"/>
      <c r="AJ208" s="490"/>
      <c r="AK208" s="491"/>
      <c r="AL208" s="223"/>
      <c r="AM208" s="223"/>
      <c r="AN208" s="223"/>
      <c r="AO208" s="223"/>
      <c r="AP208" s="223"/>
      <c r="AQ208" s="224"/>
      <c r="AR208" s="7"/>
      <c r="AS208" s="1"/>
      <c r="AT208" s="1"/>
      <c r="AU208" s="1"/>
      <c r="AV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8"/>
    </row>
    <row r="209" spans="1:72" ht="7.5" customHeight="1">
      <c r="A209" s="240"/>
      <c r="B209" s="241"/>
      <c r="C209" s="241"/>
      <c r="D209" s="241"/>
      <c r="E209" s="241"/>
      <c r="F209" s="241"/>
      <c r="G209" s="242"/>
      <c r="H209" s="223"/>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3"/>
      <c r="AM209" s="223"/>
      <c r="AN209" s="223"/>
      <c r="AO209" s="223"/>
      <c r="AP209" s="223"/>
      <c r="AQ209" s="224"/>
      <c r="AR209" s="7"/>
      <c r="AS209" s="1"/>
      <c r="AT209" s="1"/>
      <c r="AU209" s="1"/>
      <c r="AV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8"/>
    </row>
    <row r="210" spans="1:72" ht="20.25" customHeight="1">
      <c r="A210" s="563" t="s">
        <v>488</v>
      </c>
      <c r="B210" s="564"/>
      <c r="C210" s="564"/>
      <c r="D210" s="564"/>
      <c r="E210" s="564"/>
      <c r="F210" s="564"/>
      <c r="G210" s="565"/>
      <c r="H210" s="223"/>
      <c r="I210" s="489">
        <f>P20</f>
      </c>
      <c r="J210" s="490"/>
      <c r="K210" s="490"/>
      <c r="L210" s="490"/>
      <c r="M210" s="490"/>
      <c r="N210" s="490"/>
      <c r="O210" s="490"/>
      <c r="P210" s="490"/>
      <c r="Q210" s="490"/>
      <c r="R210" s="490"/>
      <c r="S210" s="490"/>
      <c r="T210" s="490"/>
      <c r="U210" s="490"/>
      <c r="V210" s="490"/>
      <c r="W210" s="490"/>
      <c r="X210" s="490"/>
      <c r="Y210" s="490"/>
      <c r="Z210" s="490"/>
      <c r="AA210" s="490"/>
      <c r="AB210" s="490"/>
      <c r="AC210" s="490"/>
      <c r="AD210" s="490"/>
      <c r="AE210" s="490"/>
      <c r="AF210" s="490"/>
      <c r="AG210" s="490"/>
      <c r="AH210" s="490"/>
      <c r="AI210" s="490"/>
      <c r="AJ210" s="490"/>
      <c r="AK210" s="491"/>
      <c r="AL210" s="223"/>
      <c r="AM210" s="223"/>
      <c r="AN210" s="223"/>
      <c r="AO210" s="223"/>
      <c r="AP210" s="223"/>
      <c r="AQ210" s="224"/>
      <c r="AR210" s="7"/>
      <c r="AS210" s="1"/>
      <c r="AT210" s="1"/>
      <c r="AU210" s="1"/>
      <c r="AV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8"/>
    </row>
    <row r="211" spans="1:72" ht="7.5" customHeight="1">
      <c r="A211" s="240"/>
      <c r="B211" s="241"/>
      <c r="C211" s="241"/>
      <c r="D211" s="241"/>
      <c r="E211" s="241"/>
      <c r="F211" s="241"/>
      <c r="G211" s="242"/>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4"/>
      <c r="AR211" s="7"/>
      <c r="AS211" s="1"/>
      <c r="AT211" s="1"/>
      <c r="AU211" s="1"/>
      <c r="AV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8"/>
    </row>
    <row r="212" spans="1:72" ht="20.25" customHeight="1">
      <c r="A212" s="240" t="s">
        <v>489</v>
      </c>
      <c r="B212" s="241"/>
      <c r="C212" s="241"/>
      <c r="D212" s="241"/>
      <c r="E212" s="241"/>
      <c r="F212" s="241"/>
      <c r="G212" s="242"/>
      <c r="H212" s="223"/>
      <c r="I212" s="489">
        <f>P22</f>
      </c>
      <c r="J212" s="490"/>
      <c r="K212" s="490"/>
      <c r="L212" s="490"/>
      <c r="M212" s="490"/>
      <c r="N212" s="490"/>
      <c r="O212" s="490"/>
      <c r="P212" s="490"/>
      <c r="Q212" s="490"/>
      <c r="R212" s="490"/>
      <c r="S212" s="490"/>
      <c r="T212" s="490"/>
      <c r="U212" s="490"/>
      <c r="V212" s="490"/>
      <c r="W212" s="490"/>
      <c r="X212" s="490"/>
      <c r="Y212" s="490"/>
      <c r="Z212" s="490"/>
      <c r="AA212" s="490"/>
      <c r="AB212" s="490"/>
      <c r="AC212" s="490"/>
      <c r="AD212" s="490"/>
      <c r="AE212" s="490"/>
      <c r="AF212" s="490"/>
      <c r="AG212" s="490"/>
      <c r="AH212" s="490"/>
      <c r="AI212" s="490"/>
      <c r="AJ212" s="490"/>
      <c r="AK212" s="491"/>
      <c r="AL212" s="223"/>
      <c r="AM212" s="223"/>
      <c r="AN212" s="223"/>
      <c r="AO212" s="223"/>
      <c r="AP212" s="223"/>
      <c r="AQ212" s="224"/>
      <c r="AR212" s="7"/>
      <c r="AS212" s="1"/>
      <c r="AT212" s="1"/>
      <c r="AU212" s="1"/>
      <c r="AV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8"/>
    </row>
    <row r="213" spans="1:72" ht="7.5" customHeight="1">
      <c r="A213" s="240"/>
      <c r="B213" s="241"/>
      <c r="C213" s="241"/>
      <c r="D213" s="241"/>
      <c r="E213" s="241"/>
      <c r="F213" s="241"/>
      <c r="G213" s="242"/>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4"/>
      <c r="AR213" s="7"/>
      <c r="AS213" s="1"/>
      <c r="AT213" s="1"/>
      <c r="AU213" s="1"/>
      <c r="AV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8"/>
    </row>
    <row r="214" spans="1:72" ht="20.25" customHeight="1">
      <c r="A214" s="240" t="s">
        <v>699</v>
      </c>
      <c r="B214" s="241"/>
      <c r="C214" s="241"/>
      <c r="D214" s="241"/>
      <c r="E214" s="241"/>
      <c r="F214" s="241"/>
      <c r="G214" s="242"/>
      <c r="H214" s="223"/>
      <c r="I214" s="486">
        <f>AB24</f>
      </c>
      <c r="J214" s="487"/>
      <c r="K214" s="487"/>
      <c r="L214" s="487"/>
      <c r="M214" s="487"/>
      <c r="N214" s="487"/>
      <c r="O214" s="487"/>
      <c r="P214" s="488"/>
      <c r="Q214" s="230"/>
      <c r="R214" s="230"/>
      <c r="S214" s="230"/>
      <c r="T214" s="230"/>
      <c r="U214" s="230"/>
      <c r="V214" s="230"/>
      <c r="W214" s="230"/>
      <c r="X214" s="230"/>
      <c r="Y214" s="230"/>
      <c r="Z214" s="230"/>
      <c r="AA214" s="230"/>
      <c r="AB214" s="230"/>
      <c r="AC214" s="230"/>
      <c r="AD214" s="230"/>
      <c r="AE214" s="230"/>
      <c r="AF214" s="230"/>
      <c r="AG214" s="230"/>
      <c r="AH214" s="230"/>
      <c r="AI214" s="230"/>
      <c r="AJ214" s="230"/>
      <c r="AK214" s="230"/>
      <c r="AL214" s="223"/>
      <c r="AM214" s="223"/>
      <c r="AN214" s="223"/>
      <c r="AO214" s="223"/>
      <c r="AP214" s="223"/>
      <c r="AQ214" s="224"/>
      <c r="AR214" s="7"/>
      <c r="AS214" s="1"/>
      <c r="AT214" s="1"/>
      <c r="AU214" s="1"/>
      <c r="AV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8"/>
    </row>
    <row r="215" spans="1:72" ht="7.5" customHeight="1">
      <c r="A215" s="240"/>
      <c r="B215" s="241"/>
      <c r="C215" s="241"/>
      <c r="D215" s="241"/>
      <c r="E215" s="241"/>
      <c r="F215" s="241"/>
      <c r="G215" s="242"/>
      <c r="H215" s="223"/>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c r="AK215" s="231"/>
      <c r="AL215" s="223"/>
      <c r="AM215" s="223"/>
      <c r="AN215" s="223"/>
      <c r="AO215" s="223"/>
      <c r="AP215" s="223"/>
      <c r="AQ215" s="224"/>
      <c r="AR215" s="7"/>
      <c r="AS215" s="1"/>
      <c r="AT215" s="1"/>
      <c r="AU215" s="1"/>
      <c r="AV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8"/>
    </row>
    <row r="216" spans="1:72" ht="20.25" customHeight="1">
      <c r="A216" s="240" t="s">
        <v>497</v>
      </c>
      <c r="B216" s="241"/>
      <c r="C216" s="241"/>
      <c r="D216" s="241"/>
      <c r="E216" s="241"/>
      <c r="F216" s="241"/>
      <c r="G216" s="242"/>
      <c r="H216" s="223"/>
      <c r="I216" s="486">
        <f>BI24</f>
      </c>
      <c r="J216" s="487"/>
      <c r="K216" s="487"/>
      <c r="L216" s="487"/>
      <c r="M216" s="487"/>
      <c r="N216" s="487"/>
      <c r="O216" s="487"/>
      <c r="P216" s="488"/>
      <c r="Q216" s="231"/>
      <c r="R216" s="229" t="s">
        <v>494</v>
      </c>
      <c r="S216" s="231"/>
      <c r="T216" s="231"/>
      <c r="U216" s="231"/>
      <c r="V216" s="231"/>
      <c r="W216" s="231"/>
      <c r="X216" s="231"/>
      <c r="Y216" s="231"/>
      <c r="Z216" s="231"/>
      <c r="AA216" s="231"/>
      <c r="AB216" s="231"/>
      <c r="AC216" s="231"/>
      <c r="AD216" s="231"/>
      <c r="AE216" s="231"/>
      <c r="AF216" s="231"/>
      <c r="AG216" s="231"/>
      <c r="AH216" s="231"/>
      <c r="AI216" s="231"/>
      <c r="AJ216" s="231"/>
      <c r="AK216" s="231"/>
      <c r="AL216" s="223"/>
      <c r="AM216" s="223"/>
      <c r="AN216" s="223"/>
      <c r="AO216" s="223"/>
      <c r="AP216" s="223"/>
      <c r="AQ216" s="224"/>
      <c r="AR216" s="7"/>
      <c r="AS216" s="1"/>
      <c r="AT216" s="1"/>
      <c r="AU216" s="1"/>
      <c r="AV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8"/>
    </row>
    <row r="217" spans="1:72" ht="7.5" customHeight="1">
      <c r="A217" s="240"/>
      <c r="B217" s="241"/>
      <c r="C217" s="241"/>
      <c r="D217" s="241"/>
      <c r="E217" s="241"/>
      <c r="F217" s="241"/>
      <c r="G217" s="242"/>
      <c r="H217" s="223"/>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231"/>
      <c r="AK217" s="231"/>
      <c r="AL217" s="223"/>
      <c r="AM217" s="223"/>
      <c r="AN217" s="223"/>
      <c r="AO217" s="223"/>
      <c r="AP217" s="223"/>
      <c r="AQ217" s="224"/>
      <c r="AR217" s="7"/>
      <c r="AS217" s="1"/>
      <c r="AT217" s="1"/>
      <c r="AU217" s="1"/>
      <c r="AV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8"/>
    </row>
    <row r="218" spans="1:72" ht="20.25" customHeight="1">
      <c r="A218" s="240" t="s">
        <v>59</v>
      </c>
      <c r="B218" s="241"/>
      <c r="C218" s="241"/>
      <c r="D218" s="241"/>
      <c r="E218" s="241"/>
      <c r="F218" s="241"/>
      <c r="G218" s="242"/>
      <c r="H218" s="223"/>
      <c r="I218" s="486">
        <f>BI26</f>
      </c>
      <c r="J218" s="487"/>
      <c r="K218" s="487"/>
      <c r="L218" s="487"/>
      <c r="M218" s="487"/>
      <c r="N218" s="487"/>
      <c r="O218" s="487"/>
      <c r="P218" s="488"/>
      <c r="Q218" s="231"/>
      <c r="R218" s="231"/>
      <c r="S218" s="231"/>
      <c r="T218" s="231"/>
      <c r="U218" s="231"/>
      <c r="V218" s="231"/>
      <c r="W218" s="231"/>
      <c r="X218" s="231"/>
      <c r="Y218" s="231"/>
      <c r="Z218" s="231"/>
      <c r="AA218" s="231"/>
      <c r="AB218" s="231"/>
      <c r="AC218" s="231"/>
      <c r="AD218" s="231"/>
      <c r="AE218" s="231"/>
      <c r="AF218" s="231"/>
      <c r="AG218" s="231"/>
      <c r="AH218" s="231"/>
      <c r="AI218" s="231"/>
      <c r="AJ218" s="231"/>
      <c r="AK218" s="231"/>
      <c r="AL218" s="223"/>
      <c r="AM218" s="223"/>
      <c r="AN218" s="223"/>
      <c r="AO218" s="223"/>
      <c r="AP218" s="223"/>
      <c r="AQ218" s="224"/>
      <c r="AR218" s="7"/>
      <c r="AS218" s="1"/>
      <c r="AT218" s="1"/>
      <c r="AU218" s="1"/>
      <c r="AV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8"/>
    </row>
    <row r="219" spans="1:72" ht="7.5" customHeight="1">
      <c r="A219" s="240"/>
      <c r="B219" s="241"/>
      <c r="C219" s="241"/>
      <c r="D219" s="241"/>
      <c r="E219" s="241"/>
      <c r="F219" s="241"/>
      <c r="G219" s="242"/>
      <c r="H219" s="223"/>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c r="AE219" s="231"/>
      <c r="AF219" s="231"/>
      <c r="AG219" s="231"/>
      <c r="AH219" s="231"/>
      <c r="AI219" s="231"/>
      <c r="AJ219" s="231"/>
      <c r="AK219" s="231"/>
      <c r="AL219" s="223"/>
      <c r="AM219" s="223"/>
      <c r="AN219" s="223"/>
      <c r="AO219" s="223"/>
      <c r="AP219" s="223"/>
      <c r="AQ219" s="224"/>
      <c r="AR219" s="7"/>
      <c r="AS219" s="1"/>
      <c r="AT219" s="1"/>
      <c r="AU219" s="1"/>
      <c r="AV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8"/>
    </row>
    <row r="220" spans="1:72" ht="20.25" customHeight="1">
      <c r="A220" s="240" t="s">
        <v>490</v>
      </c>
      <c r="B220" s="241"/>
      <c r="C220" s="241"/>
      <c r="D220" s="241"/>
      <c r="E220" s="241"/>
      <c r="F220" s="241"/>
      <c r="G220" s="242"/>
      <c r="H220" s="223"/>
      <c r="I220" s="486">
        <f>BI29</f>
      </c>
      <c r="J220" s="487"/>
      <c r="K220" s="487"/>
      <c r="L220" s="487"/>
      <c r="M220" s="487"/>
      <c r="N220" s="487"/>
      <c r="O220" s="487"/>
      <c r="P220" s="488"/>
      <c r="Q220" s="231"/>
      <c r="R220" s="231"/>
      <c r="S220" s="231"/>
      <c r="T220" s="231"/>
      <c r="U220" s="231"/>
      <c r="V220" s="231"/>
      <c r="W220" s="231"/>
      <c r="X220" s="231"/>
      <c r="Y220" s="231"/>
      <c r="Z220" s="231"/>
      <c r="AA220" s="231"/>
      <c r="AB220" s="231"/>
      <c r="AC220" s="231"/>
      <c r="AD220" s="231"/>
      <c r="AE220" s="231"/>
      <c r="AF220" s="231"/>
      <c r="AG220" s="231"/>
      <c r="AH220" s="231"/>
      <c r="AI220" s="231"/>
      <c r="AJ220" s="231"/>
      <c r="AK220" s="231"/>
      <c r="AL220" s="223"/>
      <c r="AM220" s="223"/>
      <c r="AN220" s="223"/>
      <c r="AO220" s="223"/>
      <c r="AP220" s="223"/>
      <c r="AQ220" s="224"/>
      <c r="AR220" s="7"/>
      <c r="AS220" s="1"/>
      <c r="AT220" s="1"/>
      <c r="AU220" s="1"/>
      <c r="AV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8"/>
    </row>
    <row r="221" spans="1:72" ht="7.5" customHeight="1">
      <c r="A221" s="240"/>
      <c r="B221" s="241"/>
      <c r="C221" s="241"/>
      <c r="D221" s="241"/>
      <c r="E221" s="241"/>
      <c r="F221" s="241"/>
      <c r="G221" s="242"/>
      <c r="H221" s="223"/>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c r="AE221" s="231"/>
      <c r="AF221" s="231"/>
      <c r="AG221" s="231"/>
      <c r="AH221" s="231"/>
      <c r="AI221" s="231"/>
      <c r="AJ221" s="231"/>
      <c r="AK221" s="231"/>
      <c r="AL221" s="223"/>
      <c r="AM221" s="223"/>
      <c r="AN221" s="223"/>
      <c r="AO221" s="223"/>
      <c r="AP221" s="223"/>
      <c r="AQ221" s="224"/>
      <c r="AR221" s="7"/>
      <c r="AS221" s="1"/>
      <c r="AT221" s="1"/>
      <c r="AU221" s="1"/>
      <c r="AV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8"/>
    </row>
    <row r="222" spans="1:72" ht="20.25" customHeight="1">
      <c r="A222" s="240" t="s">
        <v>498</v>
      </c>
      <c r="B222" s="241"/>
      <c r="C222" s="241"/>
      <c r="D222" s="241"/>
      <c r="E222" s="241"/>
      <c r="F222" s="241"/>
      <c r="G222" s="242"/>
      <c r="H222" s="223"/>
      <c r="I222" s="486">
        <f>AQ16</f>
      </c>
      <c r="J222" s="487"/>
      <c r="K222" s="487"/>
      <c r="L222" s="487"/>
      <c r="M222" s="487"/>
      <c r="N222" s="487"/>
      <c r="O222" s="487"/>
      <c r="P222" s="487"/>
      <c r="Q222" s="487"/>
      <c r="R222" s="487"/>
      <c r="S222" s="487"/>
      <c r="T222" s="487"/>
      <c r="U222" s="487"/>
      <c r="V222" s="487"/>
      <c r="W222" s="487"/>
      <c r="X222" s="487"/>
      <c r="Y222" s="487"/>
      <c r="Z222" s="487"/>
      <c r="AA222" s="487"/>
      <c r="AB222" s="487"/>
      <c r="AC222" s="487"/>
      <c r="AD222" s="487"/>
      <c r="AE222" s="487"/>
      <c r="AF222" s="487"/>
      <c r="AG222" s="487"/>
      <c r="AH222" s="487"/>
      <c r="AI222" s="487"/>
      <c r="AJ222" s="487"/>
      <c r="AK222" s="488"/>
      <c r="AL222" s="223"/>
      <c r="AM222" s="223"/>
      <c r="AN222" s="223"/>
      <c r="AO222" s="223"/>
      <c r="AP222" s="223"/>
      <c r="AQ222" s="224"/>
      <c r="AR222" s="7"/>
      <c r="AS222" s="1"/>
      <c r="AT222" s="1"/>
      <c r="AU222" s="1"/>
      <c r="AV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8"/>
    </row>
    <row r="223" spans="1:72" ht="13.5">
      <c r="A223" s="243"/>
      <c r="B223" s="244"/>
      <c r="C223" s="244"/>
      <c r="D223" s="244"/>
      <c r="E223" s="244"/>
      <c r="F223" s="244"/>
      <c r="G223" s="245"/>
      <c r="H223" s="232"/>
      <c r="I223" s="232"/>
      <c r="J223" s="232"/>
      <c r="K223" s="232"/>
      <c r="L223" s="232"/>
      <c r="M223" s="232"/>
      <c r="N223" s="232"/>
      <c r="O223" s="232"/>
      <c r="P223" s="232"/>
      <c r="Q223" s="232"/>
      <c r="R223" s="232"/>
      <c r="S223" s="232"/>
      <c r="T223" s="232"/>
      <c r="U223" s="232"/>
      <c r="V223" s="232"/>
      <c r="W223" s="232"/>
      <c r="X223" s="232"/>
      <c r="Y223" s="232"/>
      <c r="Z223" s="232"/>
      <c r="AA223" s="232"/>
      <c r="AB223" s="232"/>
      <c r="AC223" s="232"/>
      <c r="AD223" s="232"/>
      <c r="AE223" s="232"/>
      <c r="AF223" s="232"/>
      <c r="AG223" s="232"/>
      <c r="AH223" s="232"/>
      <c r="AI223" s="232"/>
      <c r="AJ223" s="232"/>
      <c r="AK223" s="232"/>
      <c r="AL223" s="232"/>
      <c r="AM223" s="232"/>
      <c r="AN223" s="232"/>
      <c r="AO223" s="232"/>
      <c r="AP223" s="232"/>
      <c r="AQ223" s="233"/>
      <c r="AR223" s="4"/>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6"/>
    </row>
    <row r="224" spans="58:64" ht="13.5">
      <c r="BF224" s="1"/>
      <c r="BG224" s="1"/>
      <c r="BH224" s="1"/>
      <c r="BI224" s="1"/>
      <c r="BJ224" s="1"/>
      <c r="BK224" s="1"/>
      <c r="BL224" s="1"/>
    </row>
    <row r="225" spans="58:64" ht="13.5">
      <c r="BF225" s="1"/>
      <c r="BG225" s="1"/>
      <c r="BH225" s="1"/>
      <c r="BI225" s="1"/>
      <c r="BJ225" s="1"/>
      <c r="BK225" s="1"/>
      <c r="BL225" s="1"/>
    </row>
    <row r="226" spans="58:64" ht="13.5">
      <c r="BF226" s="1"/>
      <c r="BG226" s="1"/>
      <c r="BH226" s="1"/>
      <c r="BI226" s="1"/>
      <c r="BJ226" s="1"/>
      <c r="BK226" s="1"/>
      <c r="BL226" s="1"/>
    </row>
    <row r="227" spans="58:64" ht="13.5">
      <c r="BF227" s="1"/>
      <c r="BG227" s="1"/>
      <c r="BH227" s="1"/>
      <c r="BI227" s="1"/>
      <c r="BJ227" s="1"/>
      <c r="BK227" s="1"/>
      <c r="BL227" s="1"/>
    </row>
    <row r="228" spans="58:64" ht="13.5">
      <c r="BF228" s="1"/>
      <c r="BG228" s="1"/>
      <c r="BH228" s="1"/>
      <c r="BI228" s="1"/>
      <c r="BJ228" s="1"/>
      <c r="BK228" s="1"/>
      <c r="BL228" s="1"/>
    </row>
    <row r="229" spans="58:64" ht="13.5">
      <c r="BF229" s="1"/>
      <c r="BG229" s="1"/>
      <c r="BH229" s="1"/>
      <c r="BI229" s="1"/>
      <c r="BJ229" s="1"/>
      <c r="BK229" s="1"/>
      <c r="BL229" s="1"/>
    </row>
    <row r="230" spans="58:64" ht="13.5">
      <c r="BF230" s="1"/>
      <c r="BG230" s="1"/>
      <c r="BH230" s="1"/>
      <c r="BI230" s="1"/>
      <c r="BJ230" s="1"/>
      <c r="BK230" s="1"/>
      <c r="BL230" s="1"/>
    </row>
    <row r="231" spans="58:64" ht="13.5">
      <c r="BF231" s="1"/>
      <c r="BG231" s="1"/>
      <c r="BH231" s="1"/>
      <c r="BI231" s="1"/>
      <c r="BJ231" s="1"/>
      <c r="BK231" s="1"/>
      <c r="BL231" s="1"/>
    </row>
    <row r="232" spans="58:64" ht="13.5">
      <c r="BF232" s="1"/>
      <c r="BG232" s="1"/>
      <c r="BH232" s="1"/>
      <c r="BI232" s="1"/>
      <c r="BJ232" s="1"/>
      <c r="BK232" s="1"/>
      <c r="BL232" s="1"/>
    </row>
    <row r="233" spans="58:64" ht="13.5">
      <c r="BF233" s="1"/>
      <c r="BG233" s="1"/>
      <c r="BH233" s="1"/>
      <c r="BI233" s="1"/>
      <c r="BJ233" s="1"/>
      <c r="BK233" s="1"/>
      <c r="BL233" s="1"/>
    </row>
    <row r="234" spans="58:64" ht="13.5">
      <c r="BF234" s="1"/>
      <c r="BG234" s="1"/>
      <c r="BH234" s="1"/>
      <c r="BI234" s="1"/>
      <c r="BJ234" s="1"/>
      <c r="BK234" s="1"/>
      <c r="BL234" s="1"/>
    </row>
    <row r="235" spans="58:64" ht="13.5">
      <c r="BF235" s="1"/>
      <c r="BG235" s="1"/>
      <c r="BH235" s="1"/>
      <c r="BI235" s="1"/>
      <c r="BJ235" s="1"/>
      <c r="BK235" s="1"/>
      <c r="BL235" s="1"/>
    </row>
    <row r="236" spans="58:64" ht="13.5">
      <c r="BF236" s="1"/>
      <c r="BG236" s="1"/>
      <c r="BH236" s="1"/>
      <c r="BI236" s="1"/>
      <c r="BJ236" s="1"/>
      <c r="BK236" s="1"/>
      <c r="BL236" s="1"/>
    </row>
    <row r="237" spans="58:64" ht="13.5">
      <c r="BF237" s="1"/>
      <c r="BG237" s="1"/>
      <c r="BH237" s="1"/>
      <c r="BI237" s="1"/>
      <c r="BJ237" s="1"/>
      <c r="BK237" s="1"/>
      <c r="BL237" s="1"/>
    </row>
    <row r="238" spans="58:64" ht="13.5">
      <c r="BF238" s="1"/>
      <c r="BG238" s="1"/>
      <c r="BH238" s="1"/>
      <c r="BI238" s="1"/>
      <c r="BJ238" s="1"/>
      <c r="BK238" s="1"/>
      <c r="BL238" s="1"/>
    </row>
    <row r="239" spans="58:64" ht="13.5">
      <c r="BF239" s="1"/>
      <c r="BG239" s="1"/>
      <c r="BH239" s="1"/>
      <c r="BI239" s="1"/>
      <c r="BJ239" s="1"/>
      <c r="BK239" s="1"/>
      <c r="BL239" s="1"/>
    </row>
    <row r="240" spans="58:64" ht="13.5">
      <c r="BF240" s="1"/>
      <c r="BG240" s="1"/>
      <c r="BH240" s="1"/>
      <c r="BI240" s="1"/>
      <c r="BJ240" s="1"/>
      <c r="BK240" s="1"/>
      <c r="BL240" s="1"/>
    </row>
    <row r="241" spans="58:64" ht="13.5">
      <c r="BF241" s="1"/>
      <c r="BG241" s="1"/>
      <c r="BH241" s="1"/>
      <c r="BI241" s="1"/>
      <c r="BJ241" s="1"/>
      <c r="BK241" s="1"/>
      <c r="BL241" s="1"/>
    </row>
    <row r="242" spans="58:64" ht="13.5">
      <c r="BF242" s="1"/>
      <c r="BG242" s="1"/>
      <c r="BH242" s="1"/>
      <c r="BI242" s="1"/>
      <c r="BJ242" s="1"/>
      <c r="BK242" s="1"/>
      <c r="BL242" s="1"/>
    </row>
    <row r="243" spans="58:64" ht="13.5">
      <c r="BF243" s="1"/>
      <c r="BG243" s="1"/>
      <c r="BH243" s="1"/>
      <c r="BI243" s="1"/>
      <c r="BJ243" s="1"/>
      <c r="BK243" s="1"/>
      <c r="BL243" s="1"/>
    </row>
    <row r="244" spans="58:64" ht="13.5">
      <c r="BF244" s="1"/>
      <c r="BG244" s="1"/>
      <c r="BH244" s="1"/>
      <c r="BI244" s="1"/>
      <c r="BJ244" s="1"/>
      <c r="BK244" s="1"/>
      <c r="BL244" s="1"/>
    </row>
    <row r="245" spans="58:64" ht="13.5">
      <c r="BF245" s="1"/>
      <c r="BG245" s="1"/>
      <c r="BH245" s="1"/>
      <c r="BI245" s="1"/>
      <c r="BJ245" s="1"/>
      <c r="BK245" s="1"/>
      <c r="BL245" s="1"/>
    </row>
    <row r="246" spans="58:64" ht="13.5">
      <c r="BF246" s="1"/>
      <c r="BG246" s="1"/>
      <c r="BH246" s="1"/>
      <c r="BI246" s="1"/>
      <c r="BJ246" s="1"/>
      <c r="BK246" s="1"/>
      <c r="BL246" s="1"/>
    </row>
    <row r="247" spans="58:64" ht="13.5">
      <c r="BF247" s="1"/>
      <c r="BG247" s="1"/>
      <c r="BH247" s="1"/>
      <c r="BI247" s="1"/>
      <c r="BJ247" s="1"/>
      <c r="BK247" s="1"/>
      <c r="BL247" s="1"/>
    </row>
    <row r="248" spans="58:64" ht="13.5">
      <c r="BF248" s="1"/>
      <c r="BG248" s="1"/>
      <c r="BH248" s="1"/>
      <c r="BI248" s="1"/>
      <c r="BJ248" s="1"/>
      <c r="BK248" s="1"/>
      <c r="BL248" s="1"/>
    </row>
    <row r="249" spans="58:64" ht="13.5">
      <c r="BF249" s="1"/>
      <c r="BG249" s="1"/>
      <c r="BH249" s="1"/>
      <c r="BI249" s="1"/>
      <c r="BJ249" s="1"/>
      <c r="BK249" s="1"/>
      <c r="BL249" s="1"/>
    </row>
    <row r="250" spans="58:64" ht="13.5">
      <c r="BF250" s="1"/>
      <c r="BG250" s="1"/>
      <c r="BH250" s="1"/>
      <c r="BI250" s="1"/>
      <c r="BJ250" s="1"/>
      <c r="BK250" s="1"/>
      <c r="BL250" s="1"/>
    </row>
    <row r="251" spans="58:64" ht="13.5">
      <c r="BF251" s="1"/>
      <c r="BG251" s="1"/>
      <c r="BH251" s="1"/>
      <c r="BI251" s="1"/>
      <c r="BJ251" s="1"/>
      <c r="BK251" s="1"/>
      <c r="BL251" s="1"/>
    </row>
    <row r="252" spans="58:64" ht="13.5">
      <c r="BF252" s="1"/>
      <c r="BG252" s="1"/>
      <c r="BH252" s="1"/>
      <c r="BI252" s="1"/>
      <c r="BJ252" s="1"/>
      <c r="BK252" s="1"/>
      <c r="BL252" s="1"/>
    </row>
    <row r="253" spans="58:64" ht="13.5">
      <c r="BF253" s="1"/>
      <c r="BG253" s="1"/>
      <c r="BH253" s="1"/>
      <c r="BI253" s="1"/>
      <c r="BJ253" s="1"/>
      <c r="BK253" s="1"/>
      <c r="BL253" s="1"/>
    </row>
    <row r="254" spans="58:64" ht="13.5">
      <c r="BF254" s="1"/>
      <c r="BG254" s="1"/>
      <c r="BH254" s="1"/>
      <c r="BI254" s="1"/>
      <c r="BJ254" s="1"/>
      <c r="BK254" s="1"/>
      <c r="BL254" s="1"/>
    </row>
    <row r="255" spans="58:64" ht="13.5">
      <c r="BF255" s="1"/>
      <c r="BG255" s="1"/>
      <c r="BH255" s="1"/>
      <c r="BI255" s="1"/>
      <c r="BJ255" s="1"/>
      <c r="BK255" s="1"/>
      <c r="BL255" s="1"/>
    </row>
    <row r="256" spans="58:64" ht="13.5">
      <c r="BF256" s="1"/>
      <c r="BG256" s="1"/>
      <c r="BH256" s="1"/>
      <c r="BI256" s="1"/>
      <c r="BJ256" s="1"/>
      <c r="BK256" s="1"/>
      <c r="BL256" s="1"/>
    </row>
    <row r="257" spans="58:64" ht="13.5">
      <c r="BF257" s="1"/>
      <c r="BG257" s="1"/>
      <c r="BH257" s="1"/>
      <c r="BI257" s="1"/>
      <c r="BJ257" s="1"/>
      <c r="BK257" s="1"/>
      <c r="BL257" s="1"/>
    </row>
    <row r="258" spans="58:64" ht="13.5">
      <c r="BF258" s="1"/>
      <c r="BG258" s="1"/>
      <c r="BH258" s="1"/>
      <c r="BI258" s="1"/>
      <c r="BJ258" s="1"/>
      <c r="BK258" s="1"/>
      <c r="BL258" s="1"/>
    </row>
    <row r="259" spans="58:64" ht="13.5">
      <c r="BF259" s="1"/>
      <c r="BG259" s="1"/>
      <c r="BH259" s="1"/>
      <c r="BI259" s="1"/>
      <c r="BJ259" s="1"/>
      <c r="BK259" s="1"/>
      <c r="BL259" s="1"/>
    </row>
    <row r="260" spans="58:64" ht="13.5">
      <c r="BF260" s="1"/>
      <c r="BG260" s="1"/>
      <c r="BH260" s="1"/>
      <c r="BI260" s="1"/>
      <c r="BJ260" s="1"/>
      <c r="BK260" s="1"/>
      <c r="BL260" s="1"/>
    </row>
    <row r="261" spans="58:64" ht="13.5">
      <c r="BF261" s="1"/>
      <c r="BG261" s="1"/>
      <c r="BH261" s="1"/>
      <c r="BI261" s="1"/>
      <c r="BJ261" s="1"/>
      <c r="BK261" s="1"/>
      <c r="BL261" s="1"/>
    </row>
    <row r="262" spans="58:64" ht="13.5">
      <c r="BF262" s="1"/>
      <c r="BG262" s="1"/>
      <c r="BH262" s="1"/>
      <c r="BI262" s="1"/>
      <c r="BJ262" s="1"/>
      <c r="BK262" s="1"/>
      <c r="BL262" s="1"/>
    </row>
    <row r="263" spans="58:64" ht="13.5">
      <c r="BF263" s="1"/>
      <c r="BG263" s="1"/>
      <c r="BH263" s="1"/>
      <c r="BI263" s="1"/>
      <c r="BJ263" s="1"/>
      <c r="BK263" s="1"/>
      <c r="BL263" s="1"/>
    </row>
    <row r="264" spans="58:64" ht="13.5">
      <c r="BF264" s="1"/>
      <c r="BG264" s="1"/>
      <c r="BH264" s="1"/>
      <c r="BI264" s="1"/>
      <c r="BJ264" s="1"/>
      <c r="BK264" s="1"/>
      <c r="BL264" s="1"/>
    </row>
    <row r="265" spans="58:64" ht="13.5">
      <c r="BF265" s="1"/>
      <c r="BG265" s="1"/>
      <c r="BH265" s="1"/>
      <c r="BI265" s="1"/>
      <c r="BJ265" s="1"/>
      <c r="BK265" s="1"/>
      <c r="BL265" s="1"/>
    </row>
    <row r="266" spans="58:64" ht="13.5">
      <c r="BF266" s="1"/>
      <c r="BG266" s="1"/>
      <c r="BH266" s="1"/>
      <c r="BI266" s="1"/>
      <c r="BJ266" s="1"/>
      <c r="BK266" s="1"/>
      <c r="BL266" s="1"/>
    </row>
    <row r="267" spans="58:64" ht="13.5">
      <c r="BF267" s="1"/>
      <c r="BG267" s="1"/>
      <c r="BH267" s="1"/>
      <c r="BI267" s="1"/>
      <c r="BJ267" s="1"/>
      <c r="BK267" s="1"/>
      <c r="BL267" s="1"/>
    </row>
    <row r="268" spans="58:64" ht="13.5">
      <c r="BF268" s="1"/>
      <c r="BG268" s="1"/>
      <c r="BH268" s="1"/>
      <c r="BI268" s="1"/>
      <c r="BJ268" s="1"/>
      <c r="BK268" s="1"/>
      <c r="BL268" s="1"/>
    </row>
    <row r="269" spans="58:64" ht="13.5">
      <c r="BF269" s="1"/>
      <c r="BG269" s="1"/>
      <c r="BH269" s="1"/>
      <c r="BI269" s="1"/>
      <c r="BJ269" s="1"/>
      <c r="BK269" s="1"/>
      <c r="BL269" s="1"/>
    </row>
    <row r="270" spans="58:64" ht="13.5">
      <c r="BF270" s="1"/>
      <c r="BG270" s="1"/>
      <c r="BH270" s="1"/>
      <c r="BI270" s="1"/>
      <c r="BJ270" s="1"/>
      <c r="BK270" s="1"/>
      <c r="BL270" s="1"/>
    </row>
    <row r="271" spans="58:64" ht="13.5">
      <c r="BF271" s="1"/>
      <c r="BG271" s="1"/>
      <c r="BH271" s="1"/>
      <c r="BI271" s="1"/>
      <c r="BJ271" s="1"/>
      <c r="BK271" s="1"/>
      <c r="BL271" s="1"/>
    </row>
    <row r="272" spans="58:64" ht="13.5">
      <c r="BF272" s="1"/>
      <c r="BG272" s="1"/>
      <c r="BH272" s="1"/>
      <c r="BI272" s="1"/>
      <c r="BJ272" s="1"/>
      <c r="BK272" s="1"/>
      <c r="BL272" s="1"/>
    </row>
    <row r="273" spans="58:64" ht="13.5">
      <c r="BF273" s="1"/>
      <c r="BG273" s="1"/>
      <c r="BH273" s="1"/>
      <c r="BI273" s="1"/>
      <c r="BJ273" s="1"/>
      <c r="BK273" s="1"/>
      <c r="BL273" s="1"/>
    </row>
  </sheetData>
  <sheetProtection sheet="1" objects="1" formatCells="0" selectLockedCells="1"/>
  <mergeCells count="116">
    <mergeCell ref="CA3:CL4"/>
    <mergeCell ref="I178:AK178"/>
    <mergeCell ref="N176:AQ177"/>
    <mergeCell ref="N180:AQ181"/>
    <mergeCell ref="I186:P186"/>
    <mergeCell ref="I188:P188"/>
    <mergeCell ref="CA11:CF13"/>
    <mergeCell ref="I159:P159"/>
    <mergeCell ref="BX38:DE39"/>
    <mergeCell ref="M26:O27"/>
    <mergeCell ref="BC26:BH27"/>
    <mergeCell ref="I182:P182"/>
    <mergeCell ref="I168:AK168"/>
    <mergeCell ref="BI51:DA51"/>
    <mergeCell ref="BC53:BH53"/>
    <mergeCell ref="BI53:CR53"/>
    <mergeCell ref="BX32:DE33"/>
    <mergeCell ref="BX34:DE35"/>
    <mergeCell ref="S155:X155"/>
    <mergeCell ref="BM32:BU33"/>
    <mergeCell ref="C8:DF8"/>
    <mergeCell ref="AJ25:AK25"/>
    <mergeCell ref="AB24:BB24"/>
    <mergeCell ref="P22:DA22"/>
    <mergeCell ref="CG11:CL13"/>
    <mergeCell ref="AL11:AQ13"/>
    <mergeCell ref="AH11:AJ13"/>
    <mergeCell ref="C11:K13"/>
    <mergeCell ref="B17:K18"/>
    <mergeCell ref="BU11:BZ13"/>
    <mergeCell ref="AA2:AE2"/>
    <mergeCell ref="AS11:AT13"/>
    <mergeCell ref="Z11:AF13"/>
    <mergeCell ref="AM25:AN25"/>
    <mergeCell ref="CM3:CT4"/>
    <mergeCell ref="B3:AB4"/>
    <mergeCell ref="M24:W24"/>
    <mergeCell ref="M18:O18"/>
    <mergeCell ref="CM11:DC13"/>
    <mergeCell ref="C7:DF7"/>
    <mergeCell ref="AQ16:CZ16"/>
    <mergeCell ref="Y16:AF16"/>
    <mergeCell ref="AU11:BL13"/>
    <mergeCell ref="AM19:AN19"/>
    <mergeCell ref="P18:DA18"/>
    <mergeCell ref="BE24:BH24"/>
    <mergeCell ref="P16:U16"/>
    <mergeCell ref="BN11:BN13"/>
    <mergeCell ref="A210:G210"/>
    <mergeCell ref="A174:G174"/>
    <mergeCell ref="B42:J42"/>
    <mergeCell ref="P56:AH56"/>
    <mergeCell ref="I184:P184"/>
    <mergeCell ref="I197:AK197"/>
    <mergeCell ref="I174:AK174"/>
    <mergeCell ref="I195:AK195"/>
    <mergeCell ref="I199:P199"/>
    <mergeCell ref="I201:AK201"/>
    <mergeCell ref="C5:N5"/>
    <mergeCell ref="CN5:DC5"/>
    <mergeCell ref="C45:J45"/>
    <mergeCell ref="C16:J16"/>
    <mergeCell ref="X24:AA24"/>
    <mergeCell ref="P20:DA20"/>
    <mergeCell ref="AI26:BA26"/>
    <mergeCell ref="P26:AH26"/>
    <mergeCell ref="AJ19:AK19"/>
    <mergeCell ref="BI24:DA24"/>
    <mergeCell ref="G53:J53"/>
    <mergeCell ref="P43:U43"/>
    <mergeCell ref="M20:O20"/>
    <mergeCell ref="M47:O47"/>
    <mergeCell ref="C43:K43"/>
    <mergeCell ref="O155:P155"/>
    <mergeCell ref="C53:F53"/>
    <mergeCell ref="P53:AY53"/>
    <mergeCell ref="C56:K58"/>
    <mergeCell ref="P47:DA47"/>
    <mergeCell ref="C51:J52"/>
    <mergeCell ref="AB51:BB51"/>
    <mergeCell ref="BX36:DE37"/>
    <mergeCell ref="P49:DA49"/>
    <mergeCell ref="M51:W51"/>
    <mergeCell ref="BC29:BH30"/>
    <mergeCell ref="AM46:AN46"/>
    <mergeCell ref="AK43:AS43"/>
    <mergeCell ref="BM34:BU35"/>
    <mergeCell ref="BM36:BU37"/>
    <mergeCell ref="BI29:CR30"/>
    <mergeCell ref="M22:O22"/>
    <mergeCell ref="Y43:AF43"/>
    <mergeCell ref="I206:K206"/>
    <mergeCell ref="M206:N206"/>
    <mergeCell ref="CU3:DE4"/>
    <mergeCell ref="AJ46:AK46"/>
    <mergeCell ref="BI26:CR27"/>
    <mergeCell ref="AT43:DA43"/>
    <mergeCell ref="BL3:BZ4"/>
    <mergeCell ref="P45:DA45"/>
    <mergeCell ref="I208:AK208"/>
    <mergeCell ref="K150:L150"/>
    <mergeCell ref="P150:Q150"/>
    <mergeCell ref="H155:K155"/>
    <mergeCell ref="M49:O49"/>
    <mergeCell ref="I164:K164"/>
    <mergeCell ref="M164:N164"/>
    <mergeCell ref="M56:N61"/>
    <mergeCell ref="AI56:BA56"/>
    <mergeCell ref="I190:AK190"/>
    <mergeCell ref="I216:P216"/>
    <mergeCell ref="I218:P218"/>
    <mergeCell ref="I220:P220"/>
    <mergeCell ref="I222:AK222"/>
    <mergeCell ref="I210:AK210"/>
    <mergeCell ref="I212:AK212"/>
    <mergeCell ref="I214:P214"/>
  </mergeCells>
  <dataValidations count="7">
    <dataValidation allowBlank="1" showInputMessage="1" showErrorMessage="1" imeMode="hiragana" sqref="BI24:DA24 CN5:DC5 P45 P22:R22 C7:DF7 BI51:DA51 P18:R18 P49:R49 C5:N5 AB24:BB24 AB51:BB51 BX32:DE35 CA11 CG11"/>
    <dataValidation allowBlank="1" showInputMessage="1" showErrorMessage="1" imeMode="fullKatakana" sqref="P20:R20 I174:AK175 P47:R47"/>
    <dataValidation allowBlank="1" showInputMessage="1" showErrorMessage="1" imeMode="off" sqref="AQ16"/>
    <dataValidation type="whole" allowBlank="1" showInputMessage="1" showErrorMessage="1" imeMode="off" sqref="Q11:V13">
      <formula1>0</formula1>
      <formula2>9</formula2>
    </dataValidation>
    <dataValidation type="list" allowBlank="1" showInputMessage="1" showErrorMessage="1" sqref="H155:K156">
      <formula1>$A$68:$A$116</formula1>
    </dataValidation>
    <dataValidation allowBlank="1" showInputMessage="1" showErrorMessage="1" imeMode="halfAlpha" sqref="I190:AK191 BX38:DE39 AT43:DA43"/>
    <dataValidation allowBlank="1" showInputMessage="1" showErrorMessage="1" imeMode="fullAlpha" sqref="O155:P156 I199:P200 I186:P189 M164:N165 I164:K165 S155:X156 M206:N207 BI26:CR27 BI29:CR30 Y16:AF16 P16:U16 AL11:AQ13 AU11:BL13 BX36:DE37 Y43:AF43 P43:U43 BI53:CR53 P53:AY53"/>
  </dataValidations>
  <printOptions horizontalCentered="1"/>
  <pageMargins left="0.1968503937007874" right="0.1968503937007874" top="0.3937007874015748" bottom="0.1968503937007874" header="0.1968503937007874" footer="0.1968503937007874"/>
  <pageSetup cellComments="asDisplayed" firstPageNumber="4" useFirstPageNumber="1" horizontalDpi="600" verticalDpi="600" orientation="landscape" paperSize="9" scale="65" r:id="rId4"/>
  <drawing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AX207"/>
  <sheetViews>
    <sheetView zoomScalePageLayoutView="0" workbookViewId="0" topLeftCell="A60">
      <pane ySplit="1" topLeftCell="A61" activePane="bottomLeft" state="frozen"/>
      <selection pane="topLeft" activeCell="I168" sqref="I168:AK168"/>
      <selection pane="bottomLeft" activeCell="K63" sqref="K63:P63"/>
    </sheetView>
  </sheetViews>
  <sheetFormatPr defaultColWidth="9.00390625" defaultRowHeight="13.5"/>
  <cols>
    <col min="1" max="1" width="4.625" style="21" customWidth="1"/>
    <col min="2" max="4" width="2.50390625" style="21" customWidth="1"/>
    <col min="5" max="7" width="2.75390625" style="21" customWidth="1"/>
    <col min="8" max="8" width="2.375" style="21" customWidth="1"/>
    <col min="9" max="9" width="4.875" style="21" customWidth="1"/>
    <col min="10" max="10" width="1.25" style="21" customWidth="1"/>
    <col min="11" max="11" width="3.625" style="21" customWidth="1"/>
    <col min="12" max="13" width="2.625" style="21" customWidth="1"/>
    <col min="14" max="16" width="5.50390625" style="21" customWidth="1"/>
    <col min="17" max="17" width="1.25" style="21" customWidth="1"/>
    <col min="18" max="18" width="4.25390625" style="21" customWidth="1"/>
    <col min="19" max="23" width="5.50390625" style="21" customWidth="1"/>
    <col min="24" max="24" width="4.25390625" style="21" customWidth="1"/>
    <col min="25" max="25" width="1.25" style="21" customWidth="1"/>
    <col min="26" max="26" width="5.50390625" style="21" customWidth="1"/>
    <col min="27" max="28" width="2.875" style="21" customWidth="1"/>
    <col min="29" max="29" width="5.50390625" style="21" customWidth="1"/>
    <col min="30" max="31" width="3.00390625" style="21" customWidth="1"/>
    <col min="32" max="40" width="5.50390625" style="21" customWidth="1"/>
    <col min="41" max="41" width="2.75390625" style="21" customWidth="1"/>
    <col min="42" max="42" width="2.75390625" style="35" customWidth="1"/>
    <col min="43" max="49" width="5.50390625" style="21" customWidth="1"/>
    <col min="50" max="50" width="5.375" style="21" customWidth="1"/>
    <col min="51" max="16384" width="9.00390625" style="21" customWidth="1"/>
  </cols>
  <sheetData>
    <row r="1" spans="2:50" ht="19.5" customHeight="1">
      <c r="B1" s="21" t="s">
        <v>263</v>
      </c>
      <c r="AI1" s="666" t="s">
        <v>55</v>
      </c>
      <c r="AJ1" s="666"/>
      <c r="AK1" s="667">
        <f>'様式１（申請者）'!$P$22</f>
      </c>
      <c r="AL1" s="667"/>
      <c r="AM1" s="667"/>
      <c r="AN1" s="667"/>
      <c r="AO1" s="667"/>
      <c r="AP1" s="667"/>
      <c r="AQ1" s="667"/>
      <c r="AR1" s="667"/>
      <c r="AS1" s="667"/>
      <c r="AT1" s="667"/>
      <c r="AU1" s="667"/>
      <c r="AV1" s="667"/>
      <c r="AW1" s="667"/>
      <c r="AX1" s="43"/>
    </row>
    <row r="2" spans="2:50" ht="8.25" customHeight="1">
      <c r="B2" s="47"/>
      <c r="C2" s="48"/>
      <c r="D2" s="48"/>
      <c r="E2" s="45"/>
      <c r="F2" s="45"/>
      <c r="G2" s="45"/>
      <c r="H2" s="45"/>
      <c r="I2" s="45"/>
      <c r="J2" s="45"/>
      <c r="K2" s="45"/>
      <c r="L2" s="46"/>
      <c r="M2" s="45"/>
      <c r="N2" s="45"/>
      <c r="O2" s="45"/>
      <c r="P2" s="45"/>
      <c r="Q2" s="45"/>
      <c r="R2" s="45"/>
      <c r="S2" s="45"/>
      <c r="T2" s="45"/>
      <c r="U2" s="45"/>
      <c r="V2" s="45"/>
      <c r="W2" s="45"/>
      <c r="X2" s="45"/>
      <c r="Y2" s="45"/>
      <c r="Z2" s="45"/>
      <c r="AA2" s="45"/>
      <c r="AB2" s="45"/>
      <c r="AC2" s="45"/>
      <c r="AD2" s="45"/>
      <c r="AE2" s="45"/>
      <c r="AF2" s="45"/>
      <c r="AG2" s="45"/>
      <c r="AH2" s="46"/>
      <c r="AI2" s="45"/>
      <c r="AJ2" s="45"/>
      <c r="AK2" s="45"/>
      <c r="AL2" s="45"/>
      <c r="AM2" s="45"/>
      <c r="AN2" s="45"/>
      <c r="AO2" s="46"/>
      <c r="AP2" s="45"/>
      <c r="AQ2" s="45"/>
      <c r="AR2" s="45"/>
      <c r="AS2" s="45"/>
      <c r="AT2" s="45"/>
      <c r="AU2" s="45"/>
      <c r="AV2" s="45"/>
      <c r="AW2" s="45"/>
      <c r="AX2" s="46"/>
    </row>
    <row r="3" spans="2:50" ht="23.25" customHeight="1">
      <c r="B3" s="686" t="s">
        <v>135</v>
      </c>
      <c r="C3" s="528"/>
      <c r="D3" s="528"/>
      <c r="E3" s="528"/>
      <c r="F3" s="528"/>
      <c r="G3" s="528"/>
      <c r="H3" s="528"/>
      <c r="I3" s="528"/>
      <c r="J3" s="36"/>
      <c r="K3" s="36"/>
      <c r="L3" s="41"/>
      <c r="M3" s="35"/>
      <c r="N3" s="126">
        <f>IF($B51=0,"",B51)</f>
      </c>
      <c r="O3" s="126">
        <f>IF(B51=0,IF(C51=0,"",C51),C51)</f>
      </c>
      <c r="P3" s="126">
        <f>IF(AND($B51=0,$C51=0),IF(D51=0,"",D51),D51)</f>
      </c>
      <c r="Q3" s="424"/>
      <c r="R3" s="425" t="s">
        <v>605</v>
      </c>
      <c r="S3" s="126">
        <f>IF(AND($B51=0,$C51=0,$D51=0),IF($E51=0,"",$E51),$E51)</f>
      </c>
      <c r="T3" s="126">
        <f>IF(AND($B51=0,$C51=0,$D51=0,$E51=0),IF($F51=0,"",$F51),$F51)</f>
      </c>
      <c r="U3" s="126">
        <f>IF(AND($B51=0,$C51=0,$D51=0,$E51=0,F51=0),IF(G51=0,"",G51),G51)</f>
      </c>
      <c r="V3" s="266" t="s">
        <v>605</v>
      </c>
      <c r="W3" s="126">
        <f>IF(AND($B51=0,$C51=0,$D51=0,$E51=0,F51=0,G51=0),IF(H51=0,"",H51),H51)</f>
      </c>
      <c r="X3" s="668">
        <f>IF(AND($B51=0,$C51=0,$D51=0,$E51=0,F51=0,G51=0,H51=0),IF(I51=0,"",I51),I51)</f>
      </c>
      <c r="Y3" s="670"/>
      <c r="Z3" s="126">
        <f>IF(AND($B51=0,$C51=0,$D51=0,$E51=0,F51=0,G51=0,H51=0,I51=0),IF(K51=0,"",K51),K51)</f>
      </c>
      <c r="AA3" s="37"/>
      <c r="AB3" s="37" t="s">
        <v>65</v>
      </c>
      <c r="AC3" s="37"/>
      <c r="AD3" s="37"/>
      <c r="AE3" s="37"/>
      <c r="AF3" s="37"/>
      <c r="AG3" s="37"/>
      <c r="AH3" s="40"/>
      <c r="AI3" s="528" t="s">
        <v>136</v>
      </c>
      <c r="AJ3" s="528"/>
      <c r="AK3" s="528"/>
      <c r="AL3" s="36"/>
      <c r="AM3" s="36"/>
      <c r="AN3" s="36"/>
      <c r="AO3" s="38"/>
      <c r="AP3" s="36"/>
      <c r="AQ3" s="126">
        <f>IF(K66=0,"",K66)</f>
      </c>
      <c r="AR3" s="35" t="s">
        <v>105</v>
      </c>
      <c r="AS3" s="35" t="s">
        <v>150</v>
      </c>
      <c r="AT3" s="35"/>
      <c r="AU3" s="35"/>
      <c r="AV3" s="35"/>
      <c r="AW3" s="35"/>
      <c r="AX3" s="41"/>
    </row>
    <row r="4" spans="2:50" ht="8.25" customHeight="1">
      <c r="B4" s="58"/>
      <c r="C4" s="42"/>
      <c r="D4" s="42"/>
      <c r="E4" s="43"/>
      <c r="F4" s="43"/>
      <c r="G4" s="43"/>
      <c r="H4" s="43"/>
      <c r="I4" s="43"/>
      <c r="J4" s="43"/>
      <c r="K4" s="43"/>
      <c r="L4" s="44"/>
      <c r="M4" s="43"/>
      <c r="N4" s="43"/>
      <c r="O4" s="43"/>
      <c r="P4" s="43"/>
      <c r="Q4" s="43"/>
      <c r="R4" s="43"/>
      <c r="S4" s="43"/>
      <c r="T4" s="43"/>
      <c r="U4" s="43"/>
      <c r="V4" s="43"/>
      <c r="W4" s="43"/>
      <c r="X4" s="43"/>
      <c r="Y4" s="43"/>
      <c r="Z4" s="43"/>
      <c r="AA4" s="43"/>
      <c r="AB4" s="43"/>
      <c r="AC4" s="43"/>
      <c r="AD4" s="43"/>
      <c r="AE4" s="43"/>
      <c r="AF4" s="43"/>
      <c r="AG4" s="43"/>
      <c r="AH4" s="44"/>
      <c r="AI4" s="43"/>
      <c r="AJ4" s="43"/>
      <c r="AK4" s="43"/>
      <c r="AL4" s="43"/>
      <c r="AM4" s="43"/>
      <c r="AN4" s="43"/>
      <c r="AO4" s="44"/>
      <c r="AP4" s="43"/>
      <c r="AQ4" s="43"/>
      <c r="AR4" s="43"/>
      <c r="AS4" s="35"/>
      <c r="AT4" s="35"/>
      <c r="AU4" s="35"/>
      <c r="AV4" s="35"/>
      <c r="AW4" s="35"/>
      <c r="AX4" s="44"/>
    </row>
    <row r="5" spans="2:50" ht="8.25" customHeight="1">
      <c r="B5" s="49"/>
      <c r="C5" s="45"/>
      <c r="D5" s="45"/>
      <c r="E5" s="45"/>
      <c r="F5" s="45"/>
      <c r="G5" s="45"/>
      <c r="H5" s="45"/>
      <c r="I5" s="45"/>
      <c r="J5" s="45"/>
      <c r="K5" s="45"/>
      <c r="L5" s="46"/>
      <c r="M5" s="45"/>
      <c r="N5" s="45"/>
      <c r="O5" s="45"/>
      <c r="P5" s="45"/>
      <c r="Q5" s="45"/>
      <c r="R5" s="45"/>
      <c r="S5" s="45"/>
      <c r="T5" s="45"/>
      <c r="U5" s="45"/>
      <c r="V5" s="45"/>
      <c r="W5" s="45"/>
      <c r="X5" s="45"/>
      <c r="Y5" s="45"/>
      <c r="Z5" s="45"/>
      <c r="AA5" s="45"/>
      <c r="AB5" s="45"/>
      <c r="AC5" s="45"/>
      <c r="AD5" s="45"/>
      <c r="AE5" s="45"/>
      <c r="AF5" s="45"/>
      <c r="AG5" s="45"/>
      <c r="AH5" s="46"/>
      <c r="AI5" s="45"/>
      <c r="AJ5" s="45"/>
      <c r="AK5" s="45"/>
      <c r="AL5" s="45"/>
      <c r="AM5" s="45"/>
      <c r="AN5" s="45"/>
      <c r="AO5" s="45"/>
      <c r="AP5" s="49"/>
      <c r="AQ5" s="45"/>
      <c r="AR5" s="45"/>
      <c r="AS5" s="45"/>
      <c r="AT5" s="45"/>
      <c r="AU5" s="45"/>
      <c r="AV5" s="45"/>
      <c r="AW5" s="45"/>
      <c r="AX5" s="41"/>
    </row>
    <row r="6" spans="2:50" ht="24" customHeight="1">
      <c r="B6" s="686" t="s">
        <v>137</v>
      </c>
      <c r="C6" s="528"/>
      <c r="D6" s="528"/>
      <c r="E6" s="528"/>
      <c r="F6" s="528"/>
      <c r="G6" s="528"/>
      <c r="H6" s="528"/>
      <c r="I6" s="528"/>
      <c r="J6" s="528"/>
      <c r="K6" s="528"/>
      <c r="L6" s="687"/>
      <c r="M6" s="35"/>
      <c r="N6" s="126">
        <f>IF(A49=1,"",VLOOKUP(A49,deta,8))</f>
      </c>
      <c r="O6" s="35"/>
      <c r="P6" s="20" t="s">
        <v>66</v>
      </c>
      <c r="Q6" s="20"/>
      <c r="S6" s="20" t="s">
        <v>67</v>
      </c>
      <c r="U6" s="20"/>
      <c r="V6" s="35"/>
      <c r="W6" s="35"/>
      <c r="X6" s="35"/>
      <c r="Y6" s="35"/>
      <c r="Z6" s="35"/>
      <c r="AA6" s="35"/>
      <c r="AB6" s="35"/>
      <c r="AC6" s="35"/>
      <c r="AD6" s="35"/>
      <c r="AE6" s="35"/>
      <c r="AF6" s="35"/>
      <c r="AG6" s="35"/>
      <c r="AH6" s="41"/>
      <c r="AI6" s="35" t="s">
        <v>138</v>
      </c>
      <c r="AJ6" s="35"/>
      <c r="AK6" s="35"/>
      <c r="AL6" s="35"/>
      <c r="AM6" s="35"/>
      <c r="AN6" s="35"/>
      <c r="AO6" s="35"/>
      <c r="AP6" s="50"/>
      <c r="AQ6" s="126">
        <f>IF(F49=1,"",VLOOKUP(F49,deta,8))</f>
      </c>
      <c r="AR6" s="35"/>
      <c r="AS6" s="20" t="s">
        <v>66</v>
      </c>
      <c r="AU6" s="20" t="s">
        <v>67</v>
      </c>
      <c r="AW6" s="20"/>
      <c r="AX6" s="41"/>
    </row>
    <row r="7" spans="2:50" ht="24" customHeight="1">
      <c r="B7" s="50" t="s">
        <v>139</v>
      </c>
      <c r="C7" s="35"/>
      <c r="D7" s="35"/>
      <c r="E7" s="35"/>
      <c r="F7" s="35"/>
      <c r="G7" s="35"/>
      <c r="H7" s="35"/>
      <c r="I7" s="35"/>
      <c r="J7" s="35"/>
      <c r="K7" s="35"/>
      <c r="L7" s="41"/>
      <c r="M7" s="35"/>
      <c r="N7" s="35" t="s">
        <v>68</v>
      </c>
      <c r="O7" s="35"/>
      <c r="P7" s="35"/>
      <c r="Q7" s="35"/>
      <c r="R7" s="20"/>
      <c r="S7" s="674">
        <f>IF(K72=0,"",K72)</f>
      </c>
      <c r="T7" s="675"/>
      <c r="U7" s="675"/>
      <c r="V7" s="675"/>
      <c r="W7" s="675"/>
      <c r="X7" s="675"/>
      <c r="Y7" s="675"/>
      <c r="Z7" s="676"/>
      <c r="AA7" s="35"/>
      <c r="AB7" s="35"/>
      <c r="AC7" s="35"/>
      <c r="AD7" s="35"/>
      <c r="AE7" s="35"/>
      <c r="AF7" s="35"/>
      <c r="AG7" s="35"/>
      <c r="AH7" s="41"/>
      <c r="AI7" s="35" t="s">
        <v>140</v>
      </c>
      <c r="AJ7" s="35"/>
      <c r="AK7" s="35"/>
      <c r="AL7" s="35"/>
      <c r="AM7" s="35"/>
      <c r="AN7" s="35"/>
      <c r="AO7" s="35"/>
      <c r="AP7" s="50"/>
      <c r="AQ7" s="45" t="s">
        <v>69</v>
      </c>
      <c r="AR7" s="35"/>
      <c r="AS7" s="20"/>
      <c r="AT7" s="674">
        <f>IF(K81=0,"",K81)</f>
      </c>
      <c r="AU7" s="675"/>
      <c r="AV7" s="675"/>
      <c r="AW7" s="676"/>
      <c r="AX7" s="41"/>
    </row>
    <row r="8" spans="2:50" ht="24" customHeight="1">
      <c r="B8" s="50"/>
      <c r="C8" s="35"/>
      <c r="D8" s="35"/>
      <c r="E8" s="35"/>
      <c r="F8" s="35"/>
      <c r="G8" s="35"/>
      <c r="H8" s="35"/>
      <c r="I8" s="35"/>
      <c r="J8" s="35"/>
      <c r="K8" s="35"/>
      <c r="L8" s="41"/>
      <c r="M8" s="35"/>
      <c r="N8" s="35" t="s">
        <v>70</v>
      </c>
      <c r="O8" s="35"/>
      <c r="P8" s="35"/>
      <c r="Q8" s="35"/>
      <c r="R8" s="20"/>
      <c r="S8" s="132">
        <f>IF(B49=1,"",VLOOKUP(B49,deta,11))</f>
      </c>
      <c r="T8" s="133">
        <f>IF(C49=1,"",VLOOKUP(C49,deta,8))</f>
      </c>
      <c r="U8" s="133" t="s">
        <v>274</v>
      </c>
      <c r="V8" s="133">
        <f>IF(D49=1,"",VLOOKUP(D49,deta,8))</f>
      </c>
      <c r="W8" s="133" t="s">
        <v>275</v>
      </c>
      <c r="X8" s="701">
        <f>IF(E49=1,"",VLOOKUP(E49,deta,8))</f>
      </c>
      <c r="Y8" s="701"/>
      <c r="Z8" s="125" t="s">
        <v>276</v>
      </c>
      <c r="AA8" s="20"/>
      <c r="AB8" s="20"/>
      <c r="AC8" s="20"/>
      <c r="AD8" s="35"/>
      <c r="AE8" s="35"/>
      <c r="AF8" s="35"/>
      <c r="AG8" s="35"/>
      <c r="AH8" s="41"/>
      <c r="AI8" s="35"/>
      <c r="AJ8" s="35"/>
      <c r="AK8" s="35"/>
      <c r="AL8" s="35"/>
      <c r="AM8" s="35"/>
      <c r="AN8" s="35"/>
      <c r="AO8" s="35"/>
      <c r="AP8" s="50"/>
      <c r="AQ8" s="35" t="s">
        <v>71</v>
      </c>
      <c r="AR8" s="35"/>
      <c r="AS8" s="20"/>
      <c r="AT8" s="130" t="s">
        <v>272</v>
      </c>
      <c r="AU8" s="675">
        <f>IF(L84=0,"",L84)</f>
      </c>
      <c r="AV8" s="675"/>
      <c r="AW8" s="131" t="s">
        <v>5</v>
      </c>
      <c r="AX8" s="41"/>
    </row>
    <row r="9" spans="2:50" ht="9" customHeight="1">
      <c r="B9" s="58"/>
      <c r="C9" s="42"/>
      <c r="D9" s="42"/>
      <c r="E9" s="43"/>
      <c r="F9" s="43"/>
      <c r="G9" s="43"/>
      <c r="H9" s="43"/>
      <c r="I9" s="43"/>
      <c r="J9" s="43"/>
      <c r="K9" s="43"/>
      <c r="L9" s="44"/>
      <c r="M9" s="43"/>
      <c r="N9" s="43"/>
      <c r="O9" s="43"/>
      <c r="P9" s="43"/>
      <c r="Q9" s="43"/>
      <c r="R9" s="43"/>
      <c r="S9" s="659" t="s">
        <v>149</v>
      </c>
      <c r="T9" s="659"/>
      <c r="U9" s="42" t="s">
        <v>149</v>
      </c>
      <c r="V9" s="43" t="s">
        <v>149</v>
      </c>
      <c r="W9" s="43"/>
      <c r="X9" s="43"/>
      <c r="Y9" s="43"/>
      <c r="Z9" s="43"/>
      <c r="AA9" s="43"/>
      <c r="AB9" s="43"/>
      <c r="AC9" s="43"/>
      <c r="AD9" s="43"/>
      <c r="AE9" s="43"/>
      <c r="AF9" s="43"/>
      <c r="AG9" s="43"/>
      <c r="AH9" s="44"/>
      <c r="AI9" s="43"/>
      <c r="AJ9" s="43"/>
      <c r="AK9" s="43"/>
      <c r="AL9" s="43"/>
      <c r="AM9" s="43"/>
      <c r="AN9" s="43"/>
      <c r="AO9" s="43"/>
      <c r="AP9" s="52"/>
      <c r="AQ9" s="43"/>
      <c r="AR9" s="43"/>
      <c r="AS9" s="43"/>
      <c r="AT9" s="43"/>
      <c r="AU9" s="43"/>
      <c r="AV9" s="43"/>
      <c r="AW9" s="43"/>
      <c r="AX9" s="44"/>
    </row>
    <row r="10" spans="2:50" ht="9" customHeight="1">
      <c r="B10" s="59"/>
      <c r="C10" s="20"/>
      <c r="D10" s="20"/>
      <c r="E10" s="35"/>
      <c r="F10" s="35"/>
      <c r="G10" s="35"/>
      <c r="H10" s="35"/>
      <c r="I10" s="35"/>
      <c r="J10" s="35"/>
      <c r="K10" s="35"/>
      <c r="L10" s="41"/>
      <c r="M10" s="35"/>
      <c r="N10" s="35"/>
      <c r="O10" s="35"/>
      <c r="P10" s="35"/>
      <c r="Q10" s="35"/>
      <c r="R10" s="35"/>
      <c r="S10" s="35"/>
      <c r="T10" s="20"/>
      <c r="U10" s="20"/>
      <c r="V10" s="20"/>
      <c r="W10" s="35"/>
      <c r="X10" s="45"/>
      <c r="Y10" s="45"/>
      <c r="Z10" s="45"/>
      <c r="AA10" s="45"/>
      <c r="AB10" s="45"/>
      <c r="AC10" s="45"/>
      <c r="AD10" s="45"/>
      <c r="AE10" s="45"/>
      <c r="AF10" s="45"/>
      <c r="AG10" s="45"/>
      <c r="AH10" s="80"/>
      <c r="AI10" s="35"/>
      <c r="AJ10" s="35"/>
      <c r="AK10" s="35"/>
      <c r="AL10" s="35"/>
      <c r="AM10" s="35"/>
      <c r="AN10" s="35"/>
      <c r="AO10" s="35"/>
      <c r="AQ10" s="35"/>
      <c r="AR10" s="35"/>
      <c r="AS10" s="35"/>
      <c r="AT10" s="35"/>
      <c r="AU10" s="35"/>
      <c r="AV10" s="35"/>
      <c r="AW10" s="35"/>
      <c r="AX10" s="46"/>
    </row>
    <row r="11" spans="2:50" ht="23.25" customHeight="1">
      <c r="B11" s="81" t="s">
        <v>141</v>
      </c>
      <c r="C11" s="37"/>
      <c r="D11" s="37"/>
      <c r="E11" s="37"/>
      <c r="F11" s="37"/>
      <c r="G11" s="37"/>
      <c r="H11" s="37"/>
      <c r="I11" s="37"/>
      <c r="J11" s="37"/>
      <c r="K11" s="37"/>
      <c r="L11" s="40"/>
      <c r="M11" s="35"/>
      <c r="N11" s="35" t="s">
        <v>151</v>
      </c>
      <c r="O11" s="35"/>
      <c r="P11" s="35"/>
      <c r="Q11" s="35"/>
      <c r="R11" s="35"/>
      <c r="S11" s="35"/>
      <c r="T11" s="126">
        <f>IF(G49=1,"",VLOOKUP(G49,deta,8))</f>
      </c>
      <c r="U11" s="35"/>
      <c r="V11" s="586" t="s">
        <v>72</v>
      </c>
      <c r="W11" s="586"/>
      <c r="X11" s="586" t="s">
        <v>73</v>
      </c>
      <c r="Y11" s="586"/>
      <c r="Z11" s="586"/>
      <c r="AA11" s="35"/>
      <c r="AB11" s="35"/>
      <c r="AC11" s="35" t="s">
        <v>74</v>
      </c>
      <c r="AD11" s="35"/>
      <c r="AE11" s="35"/>
      <c r="AF11" s="619">
        <f>IF(T89=0,"",T89)</f>
      </c>
      <c r="AG11" s="574"/>
      <c r="AH11" s="574"/>
      <c r="AI11" s="574"/>
      <c r="AJ11" s="574"/>
      <c r="AK11" s="575"/>
      <c r="AP11" s="21"/>
      <c r="AX11" s="41"/>
    </row>
    <row r="12" spans="2:50" ht="19.5" customHeight="1">
      <c r="B12" s="50"/>
      <c r="C12" s="697" t="s">
        <v>195</v>
      </c>
      <c r="D12" s="698"/>
      <c r="E12" s="698"/>
      <c r="F12" s="698"/>
      <c r="G12" s="698"/>
      <c r="H12" s="698"/>
      <c r="I12" s="698"/>
      <c r="J12" s="698"/>
      <c r="K12" s="698"/>
      <c r="L12" s="40"/>
      <c r="M12" s="35"/>
      <c r="N12" s="34"/>
      <c r="O12" s="35"/>
      <c r="P12" s="35"/>
      <c r="Q12" s="35"/>
      <c r="R12" s="35"/>
      <c r="S12" s="35"/>
      <c r="T12" s="35"/>
      <c r="U12" s="35"/>
      <c r="V12" s="35"/>
      <c r="W12" s="35"/>
      <c r="X12" s="35"/>
      <c r="Y12" s="35"/>
      <c r="Z12" s="35"/>
      <c r="AA12" s="35"/>
      <c r="AB12" s="35"/>
      <c r="AC12" s="35"/>
      <c r="AD12" s="35"/>
      <c r="AE12" s="35"/>
      <c r="AF12" s="35"/>
      <c r="AG12" s="35"/>
      <c r="AH12" s="80"/>
      <c r="AI12" s="35"/>
      <c r="AJ12" s="35"/>
      <c r="AK12" s="35"/>
      <c r="AL12" s="35"/>
      <c r="AM12" s="35"/>
      <c r="AP12" s="21"/>
      <c r="AX12" s="41"/>
    </row>
    <row r="13" spans="2:50" ht="23.25" customHeight="1">
      <c r="B13" s="59"/>
      <c r="C13" s="698"/>
      <c r="D13" s="698"/>
      <c r="E13" s="698"/>
      <c r="F13" s="698"/>
      <c r="G13" s="698"/>
      <c r="H13" s="698"/>
      <c r="I13" s="698"/>
      <c r="J13" s="698"/>
      <c r="K13" s="698"/>
      <c r="L13" s="41"/>
      <c r="M13" s="35"/>
      <c r="N13" s="35" t="s">
        <v>152</v>
      </c>
      <c r="O13" s="35"/>
      <c r="P13" s="35"/>
      <c r="Q13" s="35"/>
      <c r="R13" s="35"/>
      <c r="S13" s="91"/>
      <c r="T13" s="126">
        <f>IF(H49=1,"",VLOOKUP(H49,deta,8))</f>
      </c>
      <c r="U13" s="35"/>
      <c r="V13" s="586" t="s">
        <v>72</v>
      </c>
      <c r="W13" s="586"/>
      <c r="X13" s="586" t="s">
        <v>73</v>
      </c>
      <c r="Y13" s="586"/>
      <c r="Z13" s="586"/>
      <c r="AA13" s="35"/>
      <c r="AC13" s="35" t="s">
        <v>74</v>
      </c>
      <c r="AD13" s="35"/>
      <c r="AE13" s="35"/>
      <c r="AF13" s="619">
        <f>IF(T92=0,"",T92)</f>
      </c>
      <c r="AG13" s="574"/>
      <c r="AH13" s="574"/>
      <c r="AI13" s="574"/>
      <c r="AJ13" s="574"/>
      <c r="AK13" s="575"/>
      <c r="AL13" s="35"/>
      <c r="AM13" s="35"/>
      <c r="AP13" s="21"/>
      <c r="AX13" s="41"/>
    </row>
    <row r="14" spans="2:50" ht="8.25" customHeight="1">
      <c r="B14" s="58"/>
      <c r="C14" s="42"/>
      <c r="D14" s="42"/>
      <c r="E14" s="43" t="s">
        <v>64</v>
      </c>
      <c r="F14" s="43"/>
      <c r="G14" s="43"/>
      <c r="H14" s="43"/>
      <c r="I14" s="43"/>
      <c r="J14" s="43"/>
      <c r="K14" s="43"/>
      <c r="L14" s="44"/>
      <c r="M14" s="43"/>
      <c r="N14" s="43"/>
      <c r="O14" s="43"/>
      <c r="P14" s="43"/>
      <c r="Q14" s="43"/>
      <c r="R14" s="43"/>
      <c r="S14" s="43"/>
      <c r="T14" s="43"/>
      <c r="U14" s="43"/>
      <c r="V14" s="43"/>
      <c r="W14" s="43"/>
      <c r="X14" s="43"/>
      <c r="Y14" s="43"/>
      <c r="Z14" s="43"/>
      <c r="AA14" s="43"/>
      <c r="AB14" s="43"/>
      <c r="AC14" s="43"/>
      <c r="AD14" s="43"/>
      <c r="AE14" s="43"/>
      <c r="AF14" s="43"/>
      <c r="AG14" s="43"/>
      <c r="AH14" s="80"/>
      <c r="AI14" s="43"/>
      <c r="AJ14" s="43"/>
      <c r="AK14" s="43"/>
      <c r="AL14" s="43"/>
      <c r="AM14" s="43"/>
      <c r="AN14" s="43"/>
      <c r="AO14" s="43"/>
      <c r="AP14" s="43"/>
      <c r="AQ14" s="43"/>
      <c r="AR14" s="43"/>
      <c r="AS14" s="43"/>
      <c r="AT14" s="43"/>
      <c r="AU14" s="43"/>
      <c r="AV14" s="43"/>
      <c r="AW14" s="43"/>
      <c r="AX14" s="44"/>
    </row>
    <row r="15" spans="2:50" ht="8.25" customHeight="1" thickBot="1">
      <c r="B15" s="49"/>
      <c r="C15" s="45"/>
      <c r="D15" s="45"/>
      <c r="E15" s="45"/>
      <c r="F15" s="45"/>
      <c r="G15" s="45"/>
      <c r="H15" s="45"/>
      <c r="I15" s="45"/>
      <c r="J15" s="45"/>
      <c r="K15" s="45"/>
      <c r="L15" s="46"/>
      <c r="M15" s="49"/>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6"/>
    </row>
    <row r="16" spans="2:50" ht="24" customHeight="1" thickBot="1">
      <c r="B16" s="81" t="s">
        <v>142</v>
      </c>
      <c r="C16" s="37"/>
      <c r="D16" s="37"/>
      <c r="E16" s="37"/>
      <c r="F16" s="37"/>
      <c r="G16" s="37"/>
      <c r="H16" s="37"/>
      <c r="I16" s="37"/>
      <c r="J16" s="37"/>
      <c r="K16" s="37"/>
      <c r="L16" s="40"/>
      <c r="M16" s="50"/>
      <c r="N16" s="688" t="s">
        <v>143</v>
      </c>
      <c r="O16" s="689"/>
      <c r="P16" s="689"/>
      <c r="Q16" s="689"/>
      <c r="R16" s="690"/>
      <c r="S16" s="35"/>
      <c r="T16" s="126">
        <f>IF($B50=0,"",B50)</f>
      </c>
      <c r="U16" s="126">
        <f>IF(B50=0,IF(C50=0,"",C50),C50)</f>
      </c>
      <c r="V16" s="126">
        <f>IF(AND($B50=0,$C50=0),IF(D50=0,"",D50),D50)</f>
      </c>
      <c r="W16" s="20" t="s">
        <v>75</v>
      </c>
      <c r="X16" s="668">
        <f>IF(AND($B50=0,$C50=0,$D50=0),IF($E50=0,"",$E50),$E50)</f>
      </c>
      <c r="Y16" s="670"/>
      <c r="Z16" s="126">
        <f>IF(AND($B50=0,$C50=0,$D50=0,$E50=0),IF($F50=0,"",$F50),$F50)</f>
      </c>
      <c r="AA16" s="668">
        <f>IF(AND($B50=0,$C50=0,$D50=0,$E50=0,$F50=0),IF($G50=0,"",$G50),$G50)</f>
      </c>
      <c r="AB16" s="670">
        <f>IF(AND($B50=0,$C50=0,$D50=0,$E50=0,$F50=0,$G50=0,$H50=0),IF($I50=0,"",E50),E50)</f>
      </c>
      <c r="AC16" s="20" t="s">
        <v>75</v>
      </c>
      <c r="AD16" s="668">
        <f>IF(AND($B50=0,$C50=0,$D50=0,$E50=0,$F50=0,$G50=0),IF(H50=0,"",H50),H50)</f>
      </c>
      <c r="AE16" s="670">
        <f>IF(AND($B50=0,$C50=0,$D50=0,$E50=0,$F50=0,$G50=0,$H50=0),IF($I50=0,"",H50),H50)</f>
      </c>
      <c r="AF16" s="126">
        <f>IF(AND($B50=0,$C50=0,$D50=0,$E50=0,$F50=0,$G50=0,$H50=0),IF($I50=0,"",$I50),$I50)</f>
      </c>
      <c r="AG16" s="126">
        <f>IF(AND($B50=0,$C50=0,$D50=0,$E50=0,$F50=0,$G50=0,$H50=0,$I50=0,$K50=0),"",$K50)</f>
      </c>
      <c r="AH16" s="20" t="s">
        <v>76</v>
      </c>
      <c r="AI16" s="700" t="s">
        <v>144</v>
      </c>
      <c r="AJ16" s="700"/>
      <c r="AK16" s="700"/>
      <c r="AL16" s="700"/>
      <c r="AM16" s="700"/>
      <c r="AN16" s="700"/>
      <c r="AO16" s="700"/>
      <c r="AP16" s="700"/>
      <c r="AQ16" s="700"/>
      <c r="AR16" s="700"/>
      <c r="AS16" s="700"/>
      <c r="AT16" s="700"/>
      <c r="AU16" s="700"/>
      <c r="AV16" s="700"/>
      <c r="AW16" s="700"/>
      <c r="AX16" s="41"/>
    </row>
    <row r="17" spans="2:50" ht="12.75" customHeight="1">
      <c r="B17" s="50"/>
      <c r="C17" s="35"/>
      <c r="D17" s="35"/>
      <c r="E17" s="35"/>
      <c r="F17" s="35"/>
      <c r="G17" s="35"/>
      <c r="H17" s="35"/>
      <c r="I17" s="35"/>
      <c r="J17" s="35"/>
      <c r="K17" s="35"/>
      <c r="L17" s="41"/>
      <c r="M17" s="50"/>
      <c r="N17" s="42"/>
      <c r="O17" s="42"/>
      <c r="P17" s="42"/>
      <c r="Q17" s="20"/>
      <c r="R17" s="20"/>
      <c r="S17" s="42"/>
      <c r="T17" s="51"/>
      <c r="U17" s="51"/>
      <c r="V17" s="42"/>
      <c r="W17" s="42"/>
      <c r="X17" s="42"/>
      <c r="Y17" s="42"/>
      <c r="Z17" s="42"/>
      <c r="AA17" s="42"/>
      <c r="AB17" s="82"/>
      <c r="AC17" s="82"/>
      <c r="AD17" s="20"/>
      <c r="AE17" s="20"/>
      <c r="AF17" s="20"/>
      <c r="AG17" s="20"/>
      <c r="AH17" s="20"/>
      <c r="AI17" s="700"/>
      <c r="AJ17" s="700"/>
      <c r="AK17" s="700"/>
      <c r="AL17" s="700"/>
      <c r="AM17" s="700"/>
      <c r="AN17" s="700"/>
      <c r="AO17" s="700"/>
      <c r="AP17" s="700"/>
      <c r="AQ17" s="700"/>
      <c r="AR17" s="700"/>
      <c r="AS17" s="700"/>
      <c r="AT17" s="700"/>
      <c r="AU17" s="700"/>
      <c r="AV17" s="700"/>
      <c r="AW17" s="700"/>
      <c r="AX17" s="83"/>
    </row>
    <row r="18" spans="2:50" ht="24" customHeight="1">
      <c r="B18" s="81" t="s">
        <v>145</v>
      </c>
      <c r="C18" s="37"/>
      <c r="D18" s="37"/>
      <c r="E18" s="37"/>
      <c r="F18" s="37"/>
      <c r="G18" s="37"/>
      <c r="H18" s="37"/>
      <c r="I18" s="37"/>
      <c r="J18" s="37"/>
      <c r="K18" s="37"/>
      <c r="L18" s="40"/>
      <c r="M18" s="50"/>
      <c r="N18" s="691" t="s">
        <v>77</v>
      </c>
      <c r="O18" s="692"/>
      <c r="P18" s="677">
        <f>IF(K100=0,"",K100)</f>
      </c>
      <c r="Q18" s="678"/>
      <c r="R18" s="678"/>
      <c r="S18" s="105" t="s">
        <v>76</v>
      </c>
      <c r="T18" s="691" t="s">
        <v>78</v>
      </c>
      <c r="U18" s="692"/>
      <c r="V18" s="677">
        <f>IF(K103=0,"",K103)</f>
      </c>
      <c r="W18" s="678"/>
      <c r="X18" s="694" t="s">
        <v>76</v>
      </c>
      <c r="Y18" s="695"/>
      <c r="Z18" s="691" t="s">
        <v>79</v>
      </c>
      <c r="AA18" s="693"/>
      <c r="AB18" s="693"/>
      <c r="AC18" s="692"/>
      <c r="AD18" s="677">
        <f>IF(K106=0,"",K106)</f>
      </c>
      <c r="AE18" s="678"/>
      <c r="AF18" s="699"/>
      <c r="AG18" s="106" t="s">
        <v>76</v>
      </c>
      <c r="AH18" s="84"/>
      <c r="AI18" s="700"/>
      <c r="AJ18" s="700"/>
      <c r="AK18" s="700"/>
      <c r="AL18" s="700"/>
      <c r="AM18" s="700"/>
      <c r="AN18" s="700"/>
      <c r="AO18" s="700"/>
      <c r="AP18" s="700"/>
      <c r="AQ18" s="700"/>
      <c r="AR18" s="700"/>
      <c r="AS18" s="700"/>
      <c r="AT18" s="700"/>
      <c r="AU18" s="700"/>
      <c r="AV18" s="700"/>
      <c r="AW18" s="700"/>
      <c r="AX18" s="41"/>
    </row>
    <row r="19" spans="2:50" ht="9" customHeight="1">
      <c r="B19" s="58"/>
      <c r="C19" s="42"/>
      <c r="D19" s="42"/>
      <c r="E19" s="43"/>
      <c r="F19" s="43"/>
      <c r="G19" s="43"/>
      <c r="H19" s="43"/>
      <c r="I19" s="43"/>
      <c r="J19" s="43"/>
      <c r="K19" s="43"/>
      <c r="L19" s="44"/>
      <c r="M19" s="52"/>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4"/>
    </row>
    <row r="20" spans="2:50" ht="9" customHeight="1">
      <c r="B20" s="49"/>
      <c r="C20" s="45"/>
      <c r="D20" s="45"/>
      <c r="E20" s="45"/>
      <c r="F20" s="45"/>
      <c r="G20" s="45"/>
      <c r="H20" s="45"/>
      <c r="I20" s="45"/>
      <c r="J20" s="45"/>
      <c r="K20" s="45"/>
      <c r="L20" s="46"/>
      <c r="M20" s="35"/>
      <c r="N20" s="35"/>
      <c r="O20" s="35"/>
      <c r="P20" s="35"/>
      <c r="Q20" s="35"/>
      <c r="R20" s="35"/>
      <c r="S20" s="35" t="s">
        <v>41</v>
      </c>
      <c r="T20" s="35"/>
      <c r="U20" s="45"/>
      <c r="V20" s="45"/>
      <c r="W20" s="45"/>
      <c r="X20" s="45"/>
      <c r="Y20" s="45"/>
      <c r="Z20" s="45"/>
      <c r="AA20" s="45"/>
      <c r="AB20" s="45"/>
      <c r="AC20" s="45"/>
      <c r="AD20" s="45" t="s">
        <v>41</v>
      </c>
      <c r="AE20" s="45"/>
      <c r="AF20" s="45"/>
      <c r="AG20" s="45"/>
      <c r="AH20" s="45"/>
      <c r="AI20" s="49"/>
      <c r="AJ20" s="45"/>
      <c r="AK20" s="45"/>
      <c r="AL20" s="45"/>
      <c r="AM20" s="45"/>
      <c r="AN20" s="45"/>
      <c r="AO20" s="45"/>
      <c r="AP20" s="49"/>
      <c r="AQ20" s="45"/>
      <c r="AR20" s="45"/>
      <c r="AS20" s="45"/>
      <c r="AT20" s="45"/>
      <c r="AU20" s="45"/>
      <c r="AV20" s="45"/>
      <c r="AW20" s="45"/>
      <c r="AX20" s="46"/>
    </row>
    <row r="21" spans="2:50" ht="21.75" customHeight="1">
      <c r="B21" s="696" t="s">
        <v>146</v>
      </c>
      <c r="C21" s="549"/>
      <c r="D21" s="549"/>
      <c r="E21" s="549"/>
      <c r="F21" s="549"/>
      <c r="G21" s="549"/>
      <c r="H21" s="549"/>
      <c r="I21" s="549"/>
      <c r="J21" s="549"/>
      <c r="K21" s="549"/>
      <c r="L21" s="41"/>
      <c r="M21" s="35"/>
      <c r="N21" s="679" t="s">
        <v>80</v>
      </c>
      <c r="O21" s="680"/>
      <c r="P21" s="680"/>
      <c r="Q21" s="680"/>
      <c r="R21" s="680"/>
      <c r="S21" s="681"/>
      <c r="T21" s="665" t="s">
        <v>81</v>
      </c>
      <c r="U21" s="665"/>
      <c r="V21" s="665"/>
      <c r="W21" s="665"/>
      <c r="X21" s="679" t="s">
        <v>82</v>
      </c>
      <c r="Y21" s="680"/>
      <c r="Z21" s="680"/>
      <c r="AA21" s="680"/>
      <c r="AB21" s="680"/>
      <c r="AC21" s="680"/>
      <c r="AD21" s="680"/>
      <c r="AE21" s="680"/>
      <c r="AF21" s="680"/>
      <c r="AG21" s="681"/>
      <c r="AH21" s="35"/>
      <c r="AI21" s="696" t="s">
        <v>147</v>
      </c>
      <c r="AJ21" s="549"/>
      <c r="AK21" s="549"/>
      <c r="AL21" s="549"/>
      <c r="AM21" s="549"/>
      <c r="AN21" s="549"/>
      <c r="AO21" s="57"/>
      <c r="AP21" s="50"/>
      <c r="AQ21" s="679" t="s">
        <v>26</v>
      </c>
      <c r="AR21" s="681"/>
      <c r="AS21" s="679" t="s">
        <v>82</v>
      </c>
      <c r="AT21" s="680"/>
      <c r="AU21" s="680"/>
      <c r="AV21" s="680"/>
      <c r="AW21" s="681"/>
      <c r="AX21" s="41"/>
    </row>
    <row r="22" spans="2:50" ht="23.25" customHeight="1">
      <c r="B22" s="85"/>
      <c r="C22" s="17"/>
      <c r="D22" s="17"/>
      <c r="E22" s="17"/>
      <c r="F22" s="17"/>
      <c r="G22" s="17"/>
      <c r="H22" s="35"/>
      <c r="I22" s="35"/>
      <c r="J22" s="35"/>
      <c r="K22" s="35"/>
      <c r="L22" s="41"/>
      <c r="M22" s="35"/>
      <c r="N22" s="588" t="s">
        <v>83</v>
      </c>
      <c r="O22" s="654"/>
      <c r="P22" s="654"/>
      <c r="Q22" s="654"/>
      <c r="R22" s="654"/>
      <c r="S22" s="655"/>
      <c r="T22" s="665" t="s">
        <v>84</v>
      </c>
      <c r="U22" s="665"/>
      <c r="V22" s="665"/>
      <c r="W22" s="665"/>
      <c r="X22" s="668">
        <f>IF(R111=0,"",R111)</f>
      </c>
      <c r="Y22" s="669"/>
      <c r="Z22" s="669"/>
      <c r="AA22" s="669"/>
      <c r="AB22" s="669"/>
      <c r="AC22" s="669"/>
      <c r="AD22" s="669"/>
      <c r="AE22" s="669"/>
      <c r="AF22" s="669"/>
      <c r="AG22" s="670"/>
      <c r="AH22" s="17"/>
      <c r="AI22" s="85"/>
      <c r="AJ22" s="17"/>
      <c r="AK22" s="17"/>
      <c r="AL22" s="17"/>
      <c r="AM22" s="17"/>
      <c r="AN22" s="17"/>
      <c r="AO22" s="17"/>
      <c r="AP22" s="50"/>
      <c r="AQ22" s="679" t="s">
        <v>85</v>
      </c>
      <c r="AR22" s="681"/>
      <c r="AS22" s="668">
        <f>IF(K179=0,"",K179)</f>
      </c>
      <c r="AT22" s="669"/>
      <c r="AU22" s="669"/>
      <c r="AV22" s="669"/>
      <c r="AW22" s="670"/>
      <c r="AX22" s="41"/>
    </row>
    <row r="23" spans="2:50" ht="23.25" customHeight="1">
      <c r="B23" s="85"/>
      <c r="C23" s="17"/>
      <c r="D23" s="17"/>
      <c r="E23" s="17"/>
      <c r="F23" s="17"/>
      <c r="G23" s="17"/>
      <c r="H23" s="35"/>
      <c r="I23" s="35"/>
      <c r="J23" s="35"/>
      <c r="K23" s="35"/>
      <c r="L23" s="41"/>
      <c r="M23" s="35"/>
      <c r="N23" s="658"/>
      <c r="O23" s="659"/>
      <c r="P23" s="659"/>
      <c r="Q23" s="659"/>
      <c r="R23" s="659"/>
      <c r="S23" s="660"/>
      <c r="T23" s="665" t="s">
        <v>86</v>
      </c>
      <c r="U23" s="665"/>
      <c r="V23" s="665"/>
      <c r="W23" s="665"/>
      <c r="X23" s="668">
        <f>IF(R114=0,"",R114)</f>
      </c>
      <c r="Y23" s="669"/>
      <c r="Z23" s="669"/>
      <c r="AA23" s="669"/>
      <c r="AB23" s="669"/>
      <c r="AC23" s="669"/>
      <c r="AD23" s="669"/>
      <c r="AE23" s="669"/>
      <c r="AF23" s="669"/>
      <c r="AG23" s="670"/>
      <c r="AH23" s="17"/>
      <c r="AI23" s="85"/>
      <c r="AJ23" s="17"/>
      <c r="AK23" s="17"/>
      <c r="AL23" s="17"/>
      <c r="AM23" s="17"/>
      <c r="AN23" s="17"/>
      <c r="AO23" s="17"/>
      <c r="AP23" s="50"/>
      <c r="AQ23" s="679" t="s">
        <v>87</v>
      </c>
      <c r="AR23" s="681"/>
      <c r="AS23" s="668">
        <f>IF(K182=0,"",K182)</f>
      </c>
      <c r="AT23" s="669"/>
      <c r="AU23" s="669"/>
      <c r="AV23" s="669"/>
      <c r="AW23" s="670"/>
      <c r="AX23" s="41"/>
    </row>
    <row r="24" spans="2:50" ht="23.25" customHeight="1">
      <c r="B24" s="50"/>
      <c r="C24" s="35"/>
      <c r="D24" s="35"/>
      <c r="E24" s="35"/>
      <c r="F24" s="35"/>
      <c r="G24" s="35"/>
      <c r="H24" s="35"/>
      <c r="I24" s="35"/>
      <c r="J24" s="35"/>
      <c r="K24" s="35"/>
      <c r="L24" s="41"/>
      <c r="M24" s="35"/>
      <c r="N24" s="588" t="s">
        <v>88</v>
      </c>
      <c r="O24" s="654"/>
      <c r="P24" s="654"/>
      <c r="Q24" s="654"/>
      <c r="R24" s="654"/>
      <c r="S24" s="655"/>
      <c r="T24" s="665" t="s">
        <v>84</v>
      </c>
      <c r="U24" s="665"/>
      <c r="V24" s="665"/>
      <c r="W24" s="665"/>
      <c r="X24" s="668">
        <f>IF(R117=0,"",R117)</f>
      </c>
      <c r="Y24" s="669"/>
      <c r="Z24" s="669"/>
      <c r="AA24" s="669"/>
      <c r="AB24" s="669"/>
      <c r="AC24" s="669"/>
      <c r="AD24" s="669"/>
      <c r="AE24" s="669"/>
      <c r="AF24" s="669"/>
      <c r="AG24" s="670"/>
      <c r="AH24" s="35"/>
      <c r="AI24" s="50"/>
      <c r="AJ24" s="35"/>
      <c r="AK24" s="35"/>
      <c r="AL24" s="35"/>
      <c r="AM24" s="35"/>
      <c r="AN24" s="35"/>
      <c r="AO24" s="35"/>
      <c r="AP24" s="50"/>
      <c r="AQ24" s="679" t="s">
        <v>11</v>
      </c>
      <c r="AR24" s="681"/>
      <c r="AS24" s="668">
        <f>IF(K185=0,"",K185)</f>
      </c>
      <c r="AT24" s="669"/>
      <c r="AU24" s="669"/>
      <c r="AV24" s="669"/>
      <c r="AW24" s="670"/>
      <c r="AX24" s="41"/>
    </row>
    <row r="25" spans="2:50" ht="23.25" customHeight="1">
      <c r="B25" s="50"/>
      <c r="C25" s="35"/>
      <c r="D25" s="35"/>
      <c r="E25" s="35"/>
      <c r="F25" s="35"/>
      <c r="G25" s="35"/>
      <c r="H25" s="35"/>
      <c r="I25" s="35"/>
      <c r="J25" s="35"/>
      <c r="K25" s="35"/>
      <c r="L25" s="41"/>
      <c r="M25" s="35"/>
      <c r="N25" s="656"/>
      <c r="O25" s="586"/>
      <c r="P25" s="586"/>
      <c r="Q25" s="586"/>
      <c r="R25" s="586"/>
      <c r="S25" s="657"/>
      <c r="T25" s="683" t="s">
        <v>86</v>
      </c>
      <c r="U25" s="665" t="s">
        <v>85</v>
      </c>
      <c r="V25" s="665"/>
      <c r="W25" s="665"/>
      <c r="X25" s="668">
        <f>IF(R120=0,"",R120)</f>
      </c>
      <c r="Y25" s="669"/>
      <c r="Z25" s="669"/>
      <c r="AA25" s="669"/>
      <c r="AB25" s="669"/>
      <c r="AC25" s="669"/>
      <c r="AD25" s="669"/>
      <c r="AE25" s="669"/>
      <c r="AF25" s="669"/>
      <c r="AG25" s="670"/>
      <c r="AH25" s="35"/>
      <c r="AI25" s="50"/>
      <c r="AJ25" s="35"/>
      <c r="AK25" s="35"/>
      <c r="AL25" s="35"/>
      <c r="AM25" s="35"/>
      <c r="AN25" s="35"/>
      <c r="AO25" s="35"/>
      <c r="AP25" s="50"/>
      <c r="AQ25" s="679" t="s">
        <v>89</v>
      </c>
      <c r="AR25" s="681"/>
      <c r="AS25" s="668">
        <f>IF(K188=0,"",K188)</f>
      </c>
      <c r="AT25" s="669"/>
      <c r="AU25" s="669"/>
      <c r="AV25" s="669"/>
      <c r="AW25" s="670"/>
      <c r="AX25" s="41"/>
    </row>
    <row r="26" spans="2:50" ht="23.25" customHeight="1">
      <c r="B26" s="50"/>
      <c r="C26" s="35"/>
      <c r="D26" s="35"/>
      <c r="E26" s="35"/>
      <c r="F26" s="35"/>
      <c r="G26" s="35"/>
      <c r="H26" s="35"/>
      <c r="I26" s="35"/>
      <c r="J26" s="35"/>
      <c r="K26" s="35"/>
      <c r="L26" s="41"/>
      <c r="M26" s="35"/>
      <c r="N26" s="656"/>
      <c r="O26" s="586"/>
      <c r="P26" s="586"/>
      <c r="Q26" s="586"/>
      <c r="R26" s="586"/>
      <c r="S26" s="657"/>
      <c r="T26" s="684"/>
      <c r="U26" s="682" t="s">
        <v>148</v>
      </c>
      <c r="V26" s="682"/>
      <c r="W26" s="682"/>
      <c r="X26" s="668">
        <f>IF(R123=0,"",R123)</f>
      </c>
      <c r="Y26" s="669"/>
      <c r="Z26" s="669"/>
      <c r="AA26" s="669"/>
      <c r="AB26" s="669"/>
      <c r="AC26" s="669"/>
      <c r="AD26" s="669"/>
      <c r="AE26" s="669"/>
      <c r="AF26" s="669"/>
      <c r="AG26" s="670"/>
      <c r="AH26" s="35"/>
      <c r="AI26" s="50"/>
      <c r="AJ26" s="35"/>
      <c r="AK26" s="35"/>
      <c r="AL26" s="35"/>
      <c r="AM26" s="35"/>
      <c r="AN26" s="35"/>
      <c r="AO26" s="35"/>
      <c r="AP26" s="50"/>
      <c r="AQ26" s="679" t="s">
        <v>90</v>
      </c>
      <c r="AR26" s="681"/>
      <c r="AS26" s="668">
        <f>IF(K191=0,"",K191)</f>
      </c>
      <c r="AT26" s="669"/>
      <c r="AU26" s="669"/>
      <c r="AV26" s="669"/>
      <c r="AW26" s="670"/>
      <c r="AX26" s="41"/>
    </row>
    <row r="27" spans="2:50" ht="23.25" customHeight="1">
      <c r="B27" s="50"/>
      <c r="C27" s="35"/>
      <c r="D27" s="35"/>
      <c r="E27" s="35"/>
      <c r="F27" s="35"/>
      <c r="G27" s="35"/>
      <c r="H27" s="35"/>
      <c r="I27" s="35"/>
      <c r="J27" s="35"/>
      <c r="K27" s="35"/>
      <c r="L27" s="41"/>
      <c r="M27" s="35"/>
      <c r="N27" s="656"/>
      <c r="O27" s="586"/>
      <c r="P27" s="586"/>
      <c r="Q27" s="586"/>
      <c r="R27" s="586"/>
      <c r="S27" s="657"/>
      <c r="T27" s="685"/>
      <c r="U27" s="665" t="s">
        <v>92</v>
      </c>
      <c r="V27" s="665"/>
      <c r="W27" s="665"/>
      <c r="X27" s="668">
        <f>IF(R126=0,"",R126)</f>
      </c>
      <c r="Y27" s="669"/>
      <c r="Z27" s="669"/>
      <c r="AA27" s="669"/>
      <c r="AB27" s="669"/>
      <c r="AC27" s="669"/>
      <c r="AD27" s="669"/>
      <c r="AE27" s="669"/>
      <c r="AF27" s="669"/>
      <c r="AG27" s="670"/>
      <c r="AH27" s="35"/>
      <c r="AI27" s="50"/>
      <c r="AJ27" s="35"/>
      <c r="AK27" s="35"/>
      <c r="AL27" s="35"/>
      <c r="AM27" s="35"/>
      <c r="AN27" s="35"/>
      <c r="AO27" s="35"/>
      <c r="AP27" s="50"/>
      <c r="AQ27" s="679" t="s">
        <v>91</v>
      </c>
      <c r="AR27" s="681"/>
      <c r="AS27" s="668">
        <f>IF(K194=0,"",K194)</f>
      </c>
      <c r="AT27" s="669"/>
      <c r="AU27" s="669"/>
      <c r="AV27" s="669"/>
      <c r="AW27" s="670"/>
      <c r="AX27" s="41"/>
    </row>
    <row r="28" spans="2:50" ht="23.25" customHeight="1">
      <c r="B28" s="50"/>
      <c r="C28" s="35"/>
      <c r="D28" s="35"/>
      <c r="E28" s="35"/>
      <c r="F28" s="35"/>
      <c r="G28" s="35"/>
      <c r="H28" s="35"/>
      <c r="I28" s="35"/>
      <c r="J28" s="35"/>
      <c r="K28" s="35"/>
      <c r="L28" s="41"/>
      <c r="M28" s="35"/>
      <c r="N28" s="588" t="s">
        <v>94</v>
      </c>
      <c r="O28" s="654"/>
      <c r="P28" s="654"/>
      <c r="Q28" s="654"/>
      <c r="R28" s="654"/>
      <c r="S28" s="655"/>
      <c r="T28" s="665" t="s">
        <v>84</v>
      </c>
      <c r="U28" s="665"/>
      <c r="V28" s="665"/>
      <c r="W28" s="665"/>
      <c r="X28" s="668">
        <f>IF(R129=0,"",R129)</f>
      </c>
      <c r="Y28" s="669"/>
      <c r="Z28" s="669"/>
      <c r="AA28" s="669"/>
      <c r="AB28" s="669"/>
      <c r="AC28" s="669"/>
      <c r="AD28" s="669"/>
      <c r="AE28" s="669"/>
      <c r="AF28" s="669"/>
      <c r="AG28" s="670"/>
      <c r="AH28" s="35"/>
      <c r="AI28" s="50"/>
      <c r="AJ28" s="35"/>
      <c r="AK28" s="35"/>
      <c r="AL28" s="35"/>
      <c r="AM28" s="35"/>
      <c r="AN28" s="35"/>
      <c r="AO28" s="35"/>
      <c r="AP28" s="50"/>
      <c r="AQ28" s="679" t="s">
        <v>93</v>
      </c>
      <c r="AR28" s="681"/>
      <c r="AS28" s="668">
        <f>IF(K197=0,"",K197)</f>
      </c>
      <c r="AT28" s="669"/>
      <c r="AU28" s="669"/>
      <c r="AV28" s="669"/>
      <c r="AW28" s="670"/>
      <c r="AX28" s="41"/>
    </row>
    <row r="29" spans="2:50" ht="23.25" customHeight="1" thickBot="1">
      <c r="B29" s="50"/>
      <c r="C29" s="35"/>
      <c r="D29" s="35"/>
      <c r="E29" s="35"/>
      <c r="F29" s="35"/>
      <c r="G29" s="35"/>
      <c r="H29" s="35"/>
      <c r="I29" s="35"/>
      <c r="J29" s="35"/>
      <c r="K29" s="35"/>
      <c r="L29" s="41"/>
      <c r="M29" s="35"/>
      <c r="N29" s="656"/>
      <c r="O29" s="586"/>
      <c r="P29" s="586"/>
      <c r="Q29" s="586"/>
      <c r="R29" s="586"/>
      <c r="S29" s="657"/>
      <c r="T29" s="665" t="s">
        <v>86</v>
      </c>
      <c r="U29" s="665" t="s">
        <v>87</v>
      </c>
      <c r="V29" s="665"/>
      <c r="W29" s="665"/>
      <c r="X29" s="668">
        <f>IF(R132=0,"",R132)</f>
      </c>
      <c r="Y29" s="669"/>
      <c r="Z29" s="669"/>
      <c r="AA29" s="669"/>
      <c r="AB29" s="669"/>
      <c r="AC29" s="669"/>
      <c r="AD29" s="669"/>
      <c r="AE29" s="669"/>
      <c r="AF29" s="669"/>
      <c r="AG29" s="670"/>
      <c r="AH29" s="35"/>
      <c r="AI29" s="50"/>
      <c r="AJ29" s="35"/>
      <c r="AK29" s="35"/>
      <c r="AL29" s="35"/>
      <c r="AM29" s="35"/>
      <c r="AN29" s="35"/>
      <c r="AO29" s="35"/>
      <c r="AP29" s="50"/>
      <c r="AQ29" s="714" t="s">
        <v>95</v>
      </c>
      <c r="AR29" s="715"/>
      <c r="AS29" s="668">
        <f>IF(K200=0,"",K200)</f>
      </c>
      <c r="AT29" s="669"/>
      <c r="AU29" s="669"/>
      <c r="AV29" s="669"/>
      <c r="AW29" s="670"/>
      <c r="AX29" s="41"/>
    </row>
    <row r="30" spans="2:50" ht="23.25" customHeight="1">
      <c r="B30" s="50"/>
      <c r="C30" s="35"/>
      <c r="D30" s="35"/>
      <c r="E30" s="35"/>
      <c r="F30" s="35"/>
      <c r="G30" s="35"/>
      <c r="H30" s="35"/>
      <c r="I30" s="35"/>
      <c r="J30" s="35"/>
      <c r="K30" s="35"/>
      <c r="L30" s="41"/>
      <c r="M30" s="35"/>
      <c r="N30" s="656"/>
      <c r="O30" s="586"/>
      <c r="P30" s="586"/>
      <c r="Q30" s="586"/>
      <c r="R30" s="586"/>
      <c r="S30" s="657"/>
      <c r="T30" s="665"/>
      <c r="U30" s="665" t="s">
        <v>97</v>
      </c>
      <c r="V30" s="665"/>
      <c r="W30" s="665"/>
      <c r="X30" s="668">
        <f>IF(R135=0,"",R135)</f>
      </c>
      <c r="Y30" s="669"/>
      <c r="Z30" s="669"/>
      <c r="AA30" s="669"/>
      <c r="AB30" s="669"/>
      <c r="AC30" s="669"/>
      <c r="AD30" s="669"/>
      <c r="AE30" s="669"/>
      <c r="AF30" s="669"/>
      <c r="AG30" s="670"/>
      <c r="AH30" s="35"/>
      <c r="AI30" s="50"/>
      <c r="AJ30" s="35"/>
      <c r="AK30" s="35"/>
      <c r="AL30" s="35"/>
      <c r="AM30" s="35"/>
      <c r="AN30" s="35"/>
      <c r="AO30" s="35"/>
      <c r="AP30" s="50"/>
      <c r="AQ30" s="716" t="s">
        <v>96</v>
      </c>
      <c r="AR30" s="717"/>
      <c r="AS30" s="703">
        <f>SUM(AS22:AW29)</f>
        <v>0</v>
      </c>
      <c r="AT30" s="704"/>
      <c r="AU30" s="704"/>
      <c r="AV30" s="704"/>
      <c r="AW30" s="705"/>
      <c r="AX30" s="41"/>
    </row>
    <row r="31" spans="2:50" ht="23.25" customHeight="1">
      <c r="B31" s="50"/>
      <c r="C31" s="35"/>
      <c r="D31" s="35"/>
      <c r="E31" s="35"/>
      <c r="F31" s="35"/>
      <c r="G31" s="35"/>
      <c r="H31" s="35"/>
      <c r="I31" s="35"/>
      <c r="J31" s="35"/>
      <c r="K31" s="35"/>
      <c r="L31" s="41"/>
      <c r="M31" s="35"/>
      <c r="N31" s="658"/>
      <c r="O31" s="659"/>
      <c r="P31" s="659"/>
      <c r="Q31" s="659"/>
      <c r="R31" s="659"/>
      <c r="S31" s="660"/>
      <c r="T31" s="665"/>
      <c r="U31" s="665" t="s">
        <v>99</v>
      </c>
      <c r="V31" s="665"/>
      <c r="W31" s="665"/>
      <c r="X31" s="668">
        <f>IF(R138=0,"",R138)</f>
      </c>
      <c r="Y31" s="669"/>
      <c r="Z31" s="669"/>
      <c r="AA31" s="669"/>
      <c r="AB31" s="669"/>
      <c r="AC31" s="669"/>
      <c r="AD31" s="669"/>
      <c r="AE31" s="669"/>
      <c r="AF31" s="669"/>
      <c r="AG31" s="670"/>
      <c r="AH31" s="35"/>
      <c r="AI31" s="50"/>
      <c r="AJ31" s="35"/>
      <c r="AK31" s="35"/>
      <c r="AL31" s="35"/>
      <c r="AM31" s="35"/>
      <c r="AN31" s="35"/>
      <c r="AO31" s="35"/>
      <c r="AP31" s="50"/>
      <c r="AQ31" s="679" t="s">
        <v>98</v>
      </c>
      <c r="AR31" s="681"/>
      <c r="AS31" s="668">
        <f>IF(K206=0,"",K206)</f>
      </c>
      <c r="AT31" s="669"/>
      <c r="AU31" s="669"/>
      <c r="AV31" s="669"/>
      <c r="AW31" s="670"/>
      <c r="AX31" s="41"/>
    </row>
    <row r="32" spans="2:50" ht="23.25" customHeight="1">
      <c r="B32" s="50"/>
      <c r="C32" s="35"/>
      <c r="D32" s="35"/>
      <c r="E32" s="35"/>
      <c r="F32" s="35"/>
      <c r="G32" s="35"/>
      <c r="H32" s="35"/>
      <c r="I32" s="35"/>
      <c r="J32" s="35"/>
      <c r="K32" s="35"/>
      <c r="L32" s="41"/>
      <c r="M32" s="35"/>
      <c r="N32" s="665" t="s">
        <v>100</v>
      </c>
      <c r="O32" s="665"/>
      <c r="P32" s="665"/>
      <c r="Q32" s="665"/>
      <c r="R32" s="665"/>
      <c r="S32" s="665"/>
      <c r="T32" s="665" t="s">
        <v>84</v>
      </c>
      <c r="U32" s="665"/>
      <c r="V32" s="665"/>
      <c r="W32" s="665"/>
      <c r="X32" s="668">
        <f>IF(R141=0,"",R141)</f>
      </c>
      <c r="Y32" s="669"/>
      <c r="Z32" s="669"/>
      <c r="AA32" s="669"/>
      <c r="AB32" s="669"/>
      <c r="AC32" s="669"/>
      <c r="AD32" s="669"/>
      <c r="AE32" s="669"/>
      <c r="AF32" s="669"/>
      <c r="AG32" s="670"/>
      <c r="AH32" s="35"/>
      <c r="AI32" s="50"/>
      <c r="AJ32" s="35"/>
      <c r="AK32" s="35"/>
      <c r="AL32" s="35"/>
      <c r="AM32" s="35"/>
      <c r="AN32" s="35"/>
      <c r="AO32" s="35"/>
      <c r="AP32" s="50"/>
      <c r="AQ32" s="35"/>
      <c r="AR32" s="35"/>
      <c r="AS32" s="35"/>
      <c r="AT32" s="35"/>
      <c r="AU32" s="35"/>
      <c r="AV32" s="35"/>
      <c r="AW32" s="35"/>
      <c r="AX32" s="41"/>
    </row>
    <row r="33" spans="2:50" ht="23.25" customHeight="1">
      <c r="B33" s="50"/>
      <c r="C33" s="35"/>
      <c r="D33" s="35"/>
      <c r="E33" s="35"/>
      <c r="F33" s="35"/>
      <c r="G33" s="35"/>
      <c r="H33" s="35"/>
      <c r="I33" s="35"/>
      <c r="J33" s="35"/>
      <c r="K33" s="35"/>
      <c r="L33" s="41"/>
      <c r="M33" s="35"/>
      <c r="N33" s="665"/>
      <c r="O33" s="665"/>
      <c r="P33" s="665"/>
      <c r="Q33" s="665"/>
      <c r="R33" s="665"/>
      <c r="S33" s="665"/>
      <c r="T33" s="665" t="s">
        <v>86</v>
      </c>
      <c r="U33" s="665"/>
      <c r="V33" s="665"/>
      <c r="W33" s="665"/>
      <c r="X33" s="668">
        <f>IF(R144=0,"",R144)</f>
      </c>
      <c r="Y33" s="669"/>
      <c r="Z33" s="669"/>
      <c r="AA33" s="669"/>
      <c r="AB33" s="669"/>
      <c r="AC33" s="669"/>
      <c r="AD33" s="669"/>
      <c r="AE33" s="669"/>
      <c r="AF33" s="669"/>
      <c r="AG33" s="670"/>
      <c r="AH33" s="35"/>
      <c r="AI33" s="50"/>
      <c r="AJ33" s="35"/>
      <c r="AK33" s="35"/>
      <c r="AL33" s="35"/>
      <c r="AM33" s="35"/>
      <c r="AN33" s="35"/>
      <c r="AO33" s="35"/>
      <c r="AP33" s="50"/>
      <c r="AQ33" s="35"/>
      <c r="AR33" s="35"/>
      <c r="AS33" s="35"/>
      <c r="AT33" s="35"/>
      <c r="AU33" s="35"/>
      <c r="AV33" s="35"/>
      <c r="AW33" s="35"/>
      <c r="AX33" s="41"/>
    </row>
    <row r="34" spans="2:50" ht="23.25" customHeight="1">
      <c r="B34" s="50"/>
      <c r="C34" s="35"/>
      <c r="D34" s="35"/>
      <c r="E34" s="35"/>
      <c r="F34" s="35"/>
      <c r="G34" s="35"/>
      <c r="H34" s="35"/>
      <c r="I34" s="35"/>
      <c r="J34" s="35"/>
      <c r="K34" s="35"/>
      <c r="L34" s="41"/>
      <c r="M34" s="35"/>
      <c r="N34" s="665" t="s">
        <v>101</v>
      </c>
      <c r="O34" s="665"/>
      <c r="P34" s="665"/>
      <c r="Q34" s="665"/>
      <c r="R34" s="665"/>
      <c r="S34" s="665"/>
      <c r="T34" s="665" t="s">
        <v>84</v>
      </c>
      <c r="U34" s="665"/>
      <c r="V34" s="665"/>
      <c r="W34" s="665"/>
      <c r="X34" s="668">
        <f>IF(R147=0,"",R147)</f>
      </c>
      <c r="Y34" s="669"/>
      <c r="Z34" s="669"/>
      <c r="AA34" s="669"/>
      <c r="AB34" s="669"/>
      <c r="AC34" s="669"/>
      <c r="AD34" s="669"/>
      <c r="AE34" s="669"/>
      <c r="AF34" s="669"/>
      <c r="AG34" s="670"/>
      <c r="AH34" s="35"/>
      <c r="AI34" s="50"/>
      <c r="AJ34" s="35"/>
      <c r="AK34" s="35"/>
      <c r="AL34" s="35"/>
      <c r="AM34" s="35"/>
      <c r="AN34" s="35"/>
      <c r="AO34" s="35"/>
      <c r="AP34" s="50"/>
      <c r="AQ34" s="35"/>
      <c r="AR34" s="35"/>
      <c r="AS34" s="35"/>
      <c r="AT34" s="35"/>
      <c r="AU34" s="35"/>
      <c r="AV34" s="35"/>
      <c r="AW34" s="35"/>
      <c r="AX34" s="41"/>
    </row>
    <row r="35" spans="2:50" ht="23.25" customHeight="1">
      <c r="B35" s="50"/>
      <c r="C35" s="35"/>
      <c r="D35" s="35"/>
      <c r="E35" s="35"/>
      <c r="F35" s="35"/>
      <c r="G35" s="35"/>
      <c r="H35" s="35"/>
      <c r="I35" s="35"/>
      <c r="J35" s="35"/>
      <c r="K35" s="35"/>
      <c r="L35" s="41"/>
      <c r="M35" s="35"/>
      <c r="N35" s="665"/>
      <c r="O35" s="665"/>
      <c r="P35" s="665"/>
      <c r="Q35" s="665"/>
      <c r="R35" s="665"/>
      <c r="S35" s="665"/>
      <c r="T35" s="665" t="s">
        <v>86</v>
      </c>
      <c r="U35" s="665"/>
      <c r="V35" s="665"/>
      <c r="W35" s="665"/>
      <c r="X35" s="668">
        <f>IF(R150=0,"",R150)</f>
      </c>
      <c r="Y35" s="669"/>
      <c r="Z35" s="669"/>
      <c r="AA35" s="669"/>
      <c r="AB35" s="669"/>
      <c r="AC35" s="669"/>
      <c r="AD35" s="669"/>
      <c r="AE35" s="669"/>
      <c r="AF35" s="669"/>
      <c r="AG35" s="670"/>
      <c r="AH35" s="35"/>
      <c r="AI35" s="50"/>
      <c r="AJ35" s="35"/>
      <c r="AK35" s="35"/>
      <c r="AL35" s="35"/>
      <c r="AM35" s="35"/>
      <c r="AN35" s="35"/>
      <c r="AO35" s="35"/>
      <c r="AP35" s="50"/>
      <c r="AQ35" s="35"/>
      <c r="AR35" s="35"/>
      <c r="AS35" s="35"/>
      <c r="AT35" s="35"/>
      <c r="AU35" s="35"/>
      <c r="AV35" s="35"/>
      <c r="AW35" s="35"/>
      <c r="AX35" s="41"/>
    </row>
    <row r="36" spans="2:50" ht="23.25" customHeight="1">
      <c r="B36" s="50"/>
      <c r="C36" s="35"/>
      <c r="D36" s="35"/>
      <c r="E36" s="35"/>
      <c r="F36" s="35"/>
      <c r="G36" s="35"/>
      <c r="H36" s="35"/>
      <c r="I36" s="35"/>
      <c r="J36" s="35"/>
      <c r="K36" s="35"/>
      <c r="L36" s="41"/>
      <c r="M36" s="35"/>
      <c r="N36" s="665" t="s">
        <v>102</v>
      </c>
      <c r="O36" s="665"/>
      <c r="P36" s="665"/>
      <c r="Q36" s="665"/>
      <c r="R36" s="665"/>
      <c r="S36" s="665"/>
      <c r="T36" s="665" t="s">
        <v>84</v>
      </c>
      <c r="U36" s="665"/>
      <c r="V36" s="665"/>
      <c r="W36" s="665"/>
      <c r="X36" s="668">
        <f>IF(R153=0,"",R153)</f>
      </c>
      <c r="Y36" s="669"/>
      <c r="Z36" s="669"/>
      <c r="AA36" s="669"/>
      <c r="AB36" s="669"/>
      <c r="AC36" s="669"/>
      <c r="AD36" s="669"/>
      <c r="AE36" s="669"/>
      <c r="AF36" s="669"/>
      <c r="AG36" s="670"/>
      <c r="AH36" s="35"/>
      <c r="AI36" s="50"/>
      <c r="AJ36" s="35"/>
      <c r="AK36" s="35"/>
      <c r="AL36" s="35"/>
      <c r="AM36" s="35"/>
      <c r="AN36" s="35"/>
      <c r="AO36" s="35"/>
      <c r="AP36" s="50"/>
      <c r="AQ36" s="35"/>
      <c r="AR36" s="35"/>
      <c r="AS36" s="35"/>
      <c r="AT36" s="35"/>
      <c r="AU36" s="35"/>
      <c r="AV36" s="35"/>
      <c r="AW36" s="35"/>
      <c r="AX36" s="41"/>
    </row>
    <row r="37" spans="2:50" ht="23.25" customHeight="1">
      <c r="B37" s="50"/>
      <c r="C37" s="35"/>
      <c r="D37" s="35"/>
      <c r="E37" s="35"/>
      <c r="F37" s="35"/>
      <c r="G37" s="35"/>
      <c r="H37" s="35"/>
      <c r="I37" s="35"/>
      <c r="J37" s="35"/>
      <c r="K37" s="35"/>
      <c r="L37" s="41"/>
      <c r="M37" s="35"/>
      <c r="N37" s="665"/>
      <c r="O37" s="665"/>
      <c r="P37" s="665"/>
      <c r="Q37" s="665"/>
      <c r="R37" s="665"/>
      <c r="S37" s="665"/>
      <c r="T37" s="665" t="s">
        <v>86</v>
      </c>
      <c r="U37" s="665"/>
      <c r="V37" s="665"/>
      <c r="W37" s="665"/>
      <c r="X37" s="668">
        <f>IF(R156=0,"",R156)</f>
      </c>
      <c r="Y37" s="669"/>
      <c r="Z37" s="669"/>
      <c r="AA37" s="669"/>
      <c r="AB37" s="669"/>
      <c r="AC37" s="669"/>
      <c r="AD37" s="669"/>
      <c r="AE37" s="669"/>
      <c r="AF37" s="669"/>
      <c r="AG37" s="670"/>
      <c r="AH37" s="35"/>
      <c r="AI37" s="50"/>
      <c r="AJ37" s="35"/>
      <c r="AK37" s="35"/>
      <c r="AL37" s="35"/>
      <c r="AM37" s="35"/>
      <c r="AN37" s="35"/>
      <c r="AO37" s="35"/>
      <c r="AP37" s="50"/>
      <c r="AQ37" s="35"/>
      <c r="AR37" s="35"/>
      <c r="AS37" s="35"/>
      <c r="AT37" s="35"/>
      <c r="AU37" s="35"/>
      <c r="AV37" s="35"/>
      <c r="AW37" s="35"/>
      <c r="AX37" s="41"/>
    </row>
    <row r="38" spans="2:50" ht="23.25" customHeight="1">
      <c r="B38" s="50"/>
      <c r="C38" s="35"/>
      <c r="D38" s="35"/>
      <c r="E38" s="35"/>
      <c r="F38" s="35"/>
      <c r="G38" s="35"/>
      <c r="H38" s="35"/>
      <c r="I38" s="35"/>
      <c r="J38" s="35"/>
      <c r="K38" s="35"/>
      <c r="L38" s="41"/>
      <c r="M38" s="35"/>
      <c r="N38" s="665" t="s">
        <v>103</v>
      </c>
      <c r="O38" s="665"/>
      <c r="P38" s="665"/>
      <c r="Q38" s="665"/>
      <c r="R38" s="665"/>
      <c r="S38" s="665"/>
      <c r="T38" s="665" t="s">
        <v>84</v>
      </c>
      <c r="U38" s="665"/>
      <c r="V38" s="665"/>
      <c r="W38" s="665"/>
      <c r="X38" s="668">
        <f>IF(R159=0,"",R159)</f>
      </c>
      <c r="Y38" s="669"/>
      <c r="Z38" s="669"/>
      <c r="AA38" s="669"/>
      <c r="AB38" s="669"/>
      <c r="AC38" s="669"/>
      <c r="AD38" s="669"/>
      <c r="AE38" s="669"/>
      <c r="AF38" s="669"/>
      <c r="AG38" s="670"/>
      <c r="AH38" s="35"/>
      <c r="AI38" s="50"/>
      <c r="AJ38" s="35"/>
      <c r="AK38" s="35"/>
      <c r="AL38" s="35"/>
      <c r="AM38" s="35"/>
      <c r="AN38" s="35"/>
      <c r="AO38" s="35"/>
      <c r="AP38" s="50"/>
      <c r="AQ38" s="35"/>
      <c r="AR38" s="35"/>
      <c r="AS38" s="35"/>
      <c r="AT38" s="35"/>
      <c r="AU38" s="35"/>
      <c r="AV38" s="35"/>
      <c r="AW38" s="35"/>
      <c r="AX38" s="41"/>
    </row>
    <row r="39" spans="2:50" ht="23.25" customHeight="1">
      <c r="B39" s="50"/>
      <c r="C39" s="35"/>
      <c r="D39" s="35"/>
      <c r="E39" s="35"/>
      <c r="F39" s="35"/>
      <c r="G39" s="35"/>
      <c r="H39" s="35"/>
      <c r="I39" s="35"/>
      <c r="J39" s="35"/>
      <c r="K39" s="35"/>
      <c r="L39" s="41"/>
      <c r="M39" s="35"/>
      <c r="N39" s="665"/>
      <c r="O39" s="665"/>
      <c r="P39" s="665"/>
      <c r="Q39" s="665"/>
      <c r="R39" s="665"/>
      <c r="S39" s="665"/>
      <c r="T39" s="665" t="s">
        <v>86</v>
      </c>
      <c r="U39" s="665"/>
      <c r="V39" s="665"/>
      <c r="W39" s="665"/>
      <c r="X39" s="668">
        <f>IF(R162=0,"",R162)</f>
      </c>
      <c r="Y39" s="669"/>
      <c r="Z39" s="669"/>
      <c r="AA39" s="669"/>
      <c r="AB39" s="669"/>
      <c r="AC39" s="669"/>
      <c r="AD39" s="669"/>
      <c r="AE39" s="669"/>
      <c r="AF39" s="669"/>
      <c r="AG39" s="670"/>
      <c r="AH39" s="35"/>
      <c r="AI39" s="50"/>
      <c r="AJ39" s="35"/>
      <c r="AK39" s="35"/>
      <c r="AL39" s="35"/>
      <c r="AM39" s="35"/>
      <c r="AN39" s="35"/>
      <c r="AO39" s="35"/>
      <c r="AP39" s="50"/>
      <c r="AQ39" s="35"/>
      <c r="AR39" s="35"/>
      <c r="AS39" s="35"/>
      <c r="AT39" s="35"/>
      <c r="AU39" s="35"/>
      <c r="AV39" s="35"/>
      <c r="AW39" s="35"/>
      <c r="AX39" s="41"/>
    </row>
    <row r="40" spans="2:50" ht="23.25" customHeight="1">
      <c r="B40" s="50"/>
      <c r="C40" s="35"/>
      <c r="D40" s="35"/>
      <c r="E40" s="35"/>
      <c r="F40" s="35"/>
      <c r="G40" s="35"/>
      <c r="H40" s="35"/>
      <c r="I40" s="35"/>
      <c r="J40" s="35"/>
      <c r="K40" s="35"/>
      <c r="L40" s="41"/>
      <c r="M40" s="35"/>
      <c r="N40" s="665" t="s">
        <v>104</v>
      </c>
      <c r="O40" s="665"/>
      <c r="P40" s="665"/>
      <c r="Q40" s="665"/>
      <c r="R40" s="665"/>
      <c r="S40" s="665"/>
      <c r="T40" s="665"/>
      <c r="U40" s="665"/>
      <c r="V40" s="665"/>
      <c r="W40" s="665"/>
      <c r="X40" s="668">
        <f>IF(R165=0,"",R165)</f>
      </c>
      <c r="Y40" s="669"/>
      <c r="Z40" s="669"/>
      <c r="AA40" s="669"/>
      <c r="AB40" s="669"/>
      <c r="AC40" s="669"/>
      <c r="AD40" s="669"/>
      <c r="AE40" s="669"/>
      <c r="AF40" s="669"/>
      <c r="AG40" s="670"/>
      <c r="AH40" s="35"/>
      <c r="AI40" s="50"/>
      <c r="AJ40" s="35"/>
      <c r="AK40" s="35"/>
      <c r="AL40" s="35"/>
      <c r="AM40" s="35"/>
      <c r="AN40" s="35"/>
      <c r="AO40" s="35"/>
      <c r="AP40" s="50"/>
      <c r="AQ40" s="35"/>
      <c r="AR40" s="35"/>
      <c r="AS40" s="35"/>
      <c r="AT40" s="35"/>
      <c r="AU40" s="35"/>
      <c r="AV40" s="35"/>
      <c r="AW40" s="35"/>
      <c r="AX40" s="41"/>
    </row>
    <row r="41" spans="2:50" ht="23.25" customHeight="1" thickBot="1">
      <c r="B41" s="50"/>
      <c r="C41" s="35"/>
      <c r="D41" s="35"/>
      <c r="E41" s="35"/>
      <c r="F41" s="35"/>
      <c r="G41" s="35"/>
      <c r="H41" s="35"/>
      <c r="I41" s="35"/>
      <c r="J41" s="35"/>
      <c r="K41" s="35"/>
      <c r="L41" s="41"/>
      <c r="M41" s="35"/>
      <c r="N41" s="702" t="s">
        <v>106</v>
      </c>
      <c r="O41" s="702"/>
      <c r="P41" s="702"/>
      <c r="Q41" s="702"/>
      <c r="R41" s="702"/>
      <c r="S41" s="702"/>
      <c r="T41" s="702"/>
      <c r="U41" s="702"/>
      <c r="V41" s="702"/>
      <c r="W41" s="702"/>
      <c r="X41" s="668">
        <f>IF(R168=0,"",R168)</f>
      </c>
      <c r="Y41" s="669"/>
      <c r="Z41" s="669"/>
      <c r="AA41" s="669"/>
      <c r="AB41" s="669"/>
      <c r="AC41" s="669"/>
      <c r="AD41" s="669"/>
      <c r="AE41" s="669"/>
      <c r="AF41" s="669"/>
      <c r="AG41" s="670"/>
      <c r="AH41" s="35"/>
      <c r="AI41" s="50"/>
      <c r="AJ41" s="35"/>
      <c r="AK41" s="35"/>
      <c r="AL41" s="35"/>
      <c r="AM41" s="35"/>
      <c r="AN41" s="35"/>
      <c r="AO41" s="35"/>
      <c r="AP41" s="50"/>
      <c r="AQ41" s="35"/>
      <c r="AR41" s="35"/>
      <c r="AS41" s="35"/>
      <c r="AT41" s="35"/>
      <c r="AU41" s="35"/>
      <c r="AV41" s="35"/>
      <c r="AW41" s="35"/>
      <c r="AX41" s="41"/>
    </row>
    <row r="42" spans="2:50" ht="23.25" customHeight="1">
      <c r="B42" s="50"/>
      <c r="C42" s="35"/>
      <c r="D42" s="35"/>
      <c r="E42" s="35"/>
      <c r="F42" s="35"/>
      <c r="G42" s="35"/>
      <c r="H42" s="35"/>
      <c r="I42" s="35"/>
      <c r="J42" s="35"/>
      <c r="K42" s="35"/>
      <c r="L42" s="41"/>
      <c r="M42" s="35"/>
      <c r="N42" s="685" t="s">
        <v>96</v>
      </c>
      <c r="O42" s="685"/>
      <c r="P42" s="685"/>
      <c r="Q42" s="685"/>
      <c r="R42" s="685"/>
      <c r="S42" s="685"/>
      <c r="T42" s="685"/>
      <c r="U42" s="685"/>
      <c r="V42" s="685"/>
      <c r="W42" s="685"/>
      <c r="X42" s="671">
        <f>SUM(X22:AG41)</f>
        <v>0</v>
      </c>
      <c r="Y42" s="672"/>
      <c r="Z42" s="672"/>
      <c r="AA42" s="672"/>
      <c r="AB42" s="672"/>
      <c r="AC42" s="672"/>
      <c r="AD42" s="672"/>
      <c r="AE42" s="672"/>
      <c r="AF42" s="672"/>
      <c r="AG42" s="673"/>
      <c r="AH42" s="35"/>
      <c r="AI42" s="50"/>
      <c r="AJ42" s="35"/>
      <c r="AK42" s="35"/>
      <c r="AL42" s="35"/>
      <c r="AM42" s="35"/>
      <c r="AN42" s="35"/>
      <c r="AO42" s="35"/>
      <c r="AP42" s="50"/>
      <c r="AQ42" s="35"/>
      <c r="AR42" s="35"/>
      <c r="AS42" s="35"/>
      <c r="AT42" s="35"/>
      <c r="AU42" s="35"/>
      <c r="AV42" s="35"/>
      <c r="AW42" s="35"/>
      <c r="AX42" s="41"/>
    </row>
    <row r="43" spans="2:50" ht="23.25" customHeight="1">
      <c r="B43" s="50"/>
      <c r="C43" s="35"/>
      <c r="D43" s="35"/>
      <c r="E43" s="35"/>
      <c r="F43" s="35"/>
      <c r="G43" s="35"/>
      <c r="H43" s="35"/>
      <c r="I43" s="35"/>
      <c r="J43" s="35"/>
      <c r="K43" s="35"/>
      <c r="L43" s="41"/>
      <c r="M43" s="35"/>
      <c r="N43" s="665" t="s">
        <v>98</v>
      </c>
      <c r="O43" s="665"/>
      <c r="P43" s="665"/>
      <c r="Q43" s="665"/>
      <c r="R43" s="665"/>
      <c r="S43" s="665"/>
      <c r="T43" s="665"/>
      <c r="U43" s="665"/>
      <c r="V43" s="665"/>
      <c r="W43" s="665"/>
      <c r="X43" s="668">
        <f>IF(R174=0,"",R174)</f>
      </c>
      <c r="Y43" s="669"/>
      <c r="Z43" s="669"/>
      <c r="AA43" s="669"/>
      <c r="AB43" s="669"/>
      <c r="AC43" s="669"/>
      <c r="AD43" s="669"/>
      <c r="AE43" s="669"/>
      <c r="AF43" s="669"/>
      <c r="AG43" s="670"/>
      <c r="AH43" s="35"/>
      <c r="AI43" s="50"/>
      <c r="AJ43" s="35"/>
      <c r="AK43" s="35"/>
      <c r="AL43" s="35"/>
      <c r="AM43" s="35"/>
      <c r="AN43" s="35"/>
      <c r="AO43" s="35"/>
      <c r="AP43" s="50"/>
      <c r="AQ43" s="35"/>
      <c r="AR43" s="35"/>
      <c r="AS43" s="35"/>
      <c r="AT43" s="35"/>
      <c r="AU43" s="35"/>
      <c r="AV43" s="35"/>
      <c r="AW43" s="35"/>
      <c r="AX43" s="41"/>
    </row>
    <row r="44" spans="2:50" ht="12.75" customHeight="1">
      <c r="B44" s="52"/>
      <c r="C44" s="43"/>
      <c r="D44" s="43"/>
      <c r="E44" s="43"/>
      <c r="F44" s="43"/>
      <c r="G44" s="43"/>
      <c r="H44" s="43"/>
      <c r="I44" s="43"/>
      <c r="J44" s="43"/>
      <c r="K44" s="43"/>
      <c r="L44" s="44"/>
      <c r="M44" s="43"/>
      <c r="N44" s="43"/>
      <c r="O44" s="43"/>
      <c r="P44" s="43"/>
      <c r="Q44" s="43"/>
      <c r="R44" s="43"/>
      <c r="S44" s="43"/>
      <c r="T44" s="43"/>
      <c r="U44" s="43"/>
      <c r="V44" s="43"/>
      <c r="W44" s="43"/>
      <c r="X44" s="43"/>
      <c r="Y44" s="43"/>
      <c r="Z44" s="43"/>
      <c r="AA44" s="43"/>
      <c r="AB44" s="43"/>
      <c r="AC44" s="43"/>
      <c r="AD44" s="43"/>
      <c r="AE44" s="43"/>
      <c r="AF44" s="43"/>
      <c r="AG44" s="43"/>
      <c r="AH44" s="43"/>
      <c r="AI44" s="52"/>
      <c r="AJ44" s="43"/>
      <c r="AK44" s="43"/>
      <c r="AL44" s="43"/>
      <c r="AM44" s="43"/>
      <c r="AN44" s="43"/>
      <c r="AO44" s="43"/>
      <c r="AP44" s="52"/>
      <c r="AQ44" s="43"/>
      <c r="AR44" s="43"/>
      <c r="AS44" s="43"/>
      <c r="AT44" s="43"/>
      <c r="AU44" s="43"/>
      <c r="AV44" s="43"/>
      <c r="AW44" s="43"/>
      <c r="AX44" s="44"/>
    </row>
    <row r="45" spans="2:44" ht="19.5" customHeight="1">
      <c r="B45" s="17"/>
      <c r="C45" s="17"/>
      <c r="D45" s="17"/>
      <c r="E45" s="17"/>
      <c r="F45" s="17"/>
      <c r="G45" s="17"/>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Q45" s="35"/>
      <c r="AR45" s="35"/>
    </row>
    <row r="46" spans="2:44" ht="13.5" customHeight="1">
      <c r="B46" s="17"/>
      <c r="C46" s="17"/>
      <c r="D46" s="17"/>
      <c r="E46" s="17"/>
      <c r="F46" s="17"/>
      <c r="G46" s="17"/>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Q46" s="35"/>
      <c r="AR46" s="35"/>
    </row>
    <row r="47" spans="2:44" ht="13.5" customHeight="1">
      <c r="B47" s="17"/>
      <c r="C47" s="17"/>
      <c r="D47" s="17"/>
      <c r="E47" s="17"/>
      <c r="F47" s="17"/>
      <c r="G47" s="17"/>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Q47" s="35"/>
      <c r="AR47" s="35"/>
    </row>
    <row r="48" spans="2:44" ht="15" customHeight="1">
      <c r="B48" s="35"/>
      <c r="C48" s="35"/>
      <c r="D48" s="262"/>
      <c r="E48" s="57"/>
      <c r="F48" s="57"/>
      <c r="G48" s="57"/>
      <c r="H48" s="35"/>
      <c r="I48" s="35"/>
      <c r="J48" s="35"/>
      <c r="K48" s="35"/>
      <c r="L48" s="35"/>
      <c r="M48" s="35"/>
      <c r="N48" s="35"/>
      <c r="O48" s="35"/>
      <c r="P48" s="35"/>
      <c r="Q48" s="35"/>
      <c r="R48" s="35"/>
      <c r="S48" s="35"/>
      <c r="T48" s="35"/>
      <c r="U48" s="35"/>
      <c r="V48" s="35"/>
      <c r="W48" s="35"/>
      <c r="X48" s="35"/>
      <c r="Y48" s="35"/>
      <c r="AQ48" s="35"/>
      <c r="AR48" s="35"/>
    </row>
    <row r="49" spans="1:34" ht="13.5">
      <c r="A49" s="471">
        <v>1</v>
      </c>
      <c r="B49" s="471">
        <v>1</v>
      </c>
      <c r="C49" s="471">
        <v>1</v>
      </c>
      <c r="D49" s="471">
        <v>1</v>
      </c>
      <c r="E49" s="471">
        <v>1</v>
      </c>
      <c r="F49" s="471">
        <v>1</v>
      </c>
      <c r="G49" s="471">
        <v>1</v>
      </c>
      <c r="H49" s="471">
        <v>1</v>
      </c>
      <c r="I49" s="263"/>
      <c r="J49" s="263"/>
      <c r="K49" s="263"/>
      <c r="L49" s="263"/>
      <c r="M49" s="263"/>
      <c r="N49" s="263"/>
      <c r="O49" s="263"/>
      <c r="P49" s="263"/>
      <c r="Q49" s="263"/>
      <c r="R49" s="263"/>
      <c r="S49" s="263"/>
      <c r="T49" s="263"/>
      <c r="U49" s="263"/>
      <c r="V49" s="263"/>
      <c r="W49" s="263"/>
      <c r="X49" s="263"/>
      <c r="Y49" s="263"/>
      <c r="Z49" s="218"/>
      <c r="AA49" s="218"/>
      <c r="AB49" s="218"/>
      <c r="AC49" s="218"/>
      <c r="AD49" s="218"/>
      <c r="AE49" s="218"/>
      <c r="AF49" s="218"/>
      <c r="AG49" s="218"/>
      <c r="AH49" s="218"/>
    </row>
    <row r="50" spans="1:11" ht="13.5">
      <c r="A50" s="21">
        <f>IF(K97="",0,K97/100000000)</f>
        <v>0</v>
      </c>
      <c r="B50" s="21">
        <f>ROUNDDOWN(A50,0)</f>
        <v>0</v>
      </c>
      <c r="C50" s="21">
        <f>ROUNDDOWN($A$50*10,0)-(ROUNDDOWN($A$50*10,-1))</f>
        <v>0</v>
      </c>
      <c r="D50" s="21">
        <f>ROUNDDOWN($A$50*100,0)-(ROUNDDOWN($A$50*100,-1))</f>
        <v>0</v>
      </c>
      <c r="E50" s="21">
        <f>ROUNDDOWN($A$50*1000,0)-(ROUNDDOWN($A$50*1000,-1))</f>
        <v>0</v>
      </c>
      <c r="F50" s="21">
        <f>ROUNDDOWN($A$50*10000,0)-(ROUNDDOWN($A$50*10000,-1))</f>
        <v>0</v>
      </c>
      <c r="G50" s="21">
        <f>ROUNDDOWN($A$50*100000,0)-(ROUNDDOWN($A$50*100000,-1))</f>
        <v>0</v>
      </c>
      <c r="H50" s="21">
        <f>ROUNDDOWN($A$50*1000000,0)-(ROUNDDOWN($A$50*1000000,-1))</f>
        <v>0</v>
      </c>
      <c r="I50" s="21">
        <f>ROUNDDOWN($A$50*10000000,0)-(ROUNDDOWN($A$50*10000000,-1))</f>
        <v>0</v>
      </c>
      <c r="K50" s="21">
        <f>ROUNDDOWN($A$50*100000000,0)-(ROUNDDOWN($A$50*100000000,-1))</f>
        <v>0</v>
      </c>
    </row>
    <row r="51" spans="1:11" ht="13.5">
      <c r="A51" s="21">
        <f>IF(K63="",0,K63/100000000)</f>
        <v>0</v>
      </c>
      <c r="B51" s="21">
        <f>ROUNDDOWN(A51,0)</f>
        <v>0</v>
      </c>
      <c r="C51" s="21">
        <f>ROUNDDOWN($A51*10,0)-(ROUNDDOWN($A51*10,-1))</f>
        <v>0</v>
      </c>
      <c r="D51" s="21">
        <f>ROUNDDOWN($A51*100,0)-(ROUNDDOWN($A51*100,-1))</f>
        <v>0</v>
      </c>
      <c r="E51" s="21">
        <f>ROUNDDOWN($A51*1000,0)-(ROUNDDOWN($A51*1000,-1))</f>
        <v>0</v>
      </c>
      <c r="F51" s="21">
        <f>ROUNDDOWN($A$51*10000,0)-(ROUNDDOWN($A$51*10000,-1))</f>
        <v>0</v>
      </c>
      <c r="G51" s="21">
        <f>ROUNDDOWN($A$51*100000,0)-(ROUNDDOWN($A$51*100000,-1))</f>
        <v>0</v>
      </c>
      <c r="H51" s="21">
        <f>ROUNDDOWN($A$51*1000000,0)-(ROUNDDOWN($A$51*1000000,-1))</f>
        <v>0</v>
      </c>
      <c r="I51" s="21">
        <f>ROUNDDOWN($A$51*10000000,0)-(ROUNDDOWN($A$51*10000000,-1))</f>
        <v>0</v>
      </c>
      <c r="K51" s="21">
        <f>ROUNDDOWN($A$51*100000000,0)-(ROUNDDOWN($A$51*100000000,-1))</f>
        <v>0</v>
      </c>
    </row>
    <row r="61" spans="1:35" ht="20.25" customHeight="1">
      <c r="A61" s="234" t="s">
        <v>564</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6"/>
      <c r="Z61" s="49"/>
      <c r="AA61" s="45"/>
      <c r="AB61" s="45"/>
      <c r="AC61" s="45"/>
      <c r="AD61" s="45"/>
      <c r="AE61" s="45"/>
      <c r="AF61" s="45"/>
      <c r="AG61" s="45"/>
      <c r="AH61" s="45"/>
      <c r="AI61" s="46"/>
    </row>
    <row r="62" spans="1:35" ht="7.5" customHeight="1">
      <c r="A62" s="400"/>
      <c r="B62" s="401"/>
      <c r="C62" s="401"/>
      <c r="D62" s="401"/>
      <c r="E62" s="401"/>
      <c r="F62" s="401"/>
      <c r="G62" s="401"/>
      <c r="H62" s="401"/>
      <c r="I62" s="406"/>
      <c r="J62" s="403"/>
      <c r="K62" s="403"/>
      <c r="L62" s="403"/>
      <c r="M62" s="403"/>
      <c r="N62" s="403"/>
      <c r="O62" s="403"/>
      <c r="P62" s="403"/>
      <c r="Q62" s="403"/>
      <c r="R62" s="403"/>
      <c r="S62" s="403"/>
      <c r="T62" s="403"/>
      <c r="U62" s="403"/>
      <c r="V62" s="403"/>
      <c r="W62" s="403"/>
      <c r="X62" s="403"/>
      <c r="Y62" s="419"/>
      <c r="Z62" s="50"/>
      <c r="AA62" s="35"/>
      <c r="AB62" s="35"/>
      <c r="AC62" s="35"/>
      <c r="AD62" s="35"/>
      <c r="AE62" s="35"/>
      <c r="AF62" s="35"/>
      <c r="AG62" s="35"/>
      <c r="AH62" s="35"/>
      <c r="AI62" s="41"/>
    </row>
    <row r="63" spans="1:35" ht="20.25" customHeight="1">
      <c r="A63" s="240" t="s">
        <v>565</v>
      </c>
      <c r="B63" s="241"/>
      <c r="C63" s="241"/>
      <c r="D63" s="241"/>
      <c r="E63" s="241"/>
      <c r="F63" s="241"/>
      <c r="G63" s="241"/>
      <c r="H63" s="241"/>
      <c r="I63" s="242"/>
      <c r="J63" s="407"/>
      <c r="K63" s="721"/>
      <c r="L63" s="722"/>
      <c r="M63" s="722"/>
      <c r="N63" s="722"/>
      <c r="O63" s="722"/>
      <c r="P63" s="723"/>
      <c r="Q63" s="426"/>
      <c r="R63" s="414" t="s">
        <v>65</v>
      </c>
      <c r="S63" s="223"/>
      <c r="T63" s="223"/>
      <c r="U63" s="223"/>
      <c r="V63" s="223"/>
      <c r="W63" s="223"/>
      <c r="X63" s="223"/>
      <c r="Y63" s="223"/>
      <c r="Z63" s="50"/>
      <c r="AA63" s="35"/>
      <c r="AB63" s="35"/>
      <c r="AC63" s="35"/>
      <c r="AD63" s="35"/>
      <c r="AE63" s="35"/>
      <c r="AF63" s="35"/>
      <c r="AG63" s="35"/>
      <c r="AH63" s="35"/>
      <c r="AI63" s="41"/>
    </row>
    <row r="64" spans="1:35" ht="7.5" customHeight="1">
      <c r="A64" s="243"/>
      <c r="B64" s="244"/>
      <c r="C64" s="244"/>
      <c r="D64" s="244"/>
      <c r="E64" s="244"/>
      <c r="F64" s="244"/>
      <c r="G64" s="244"/>
      <c r="H64" s="244"/>
      <c r="I64" s="245"/>
      <c r="J64" s="409"/>
      <c r="K64" s="405"/>
      <c r="L64" s="405"/>
      <c r="M64" s="405"/>
      <c r="N64" s="405"/>
      <c r="O64" s="405"/>
      <c r="P64" s="405"/>
      <c r="Q64" s="405"/>
      <c r="R64" s="411"/>
      <c r="S64" s="232"/>
      <c r="T64" s="232"/>
      <c r="U64" s="232"/>
      <c r="V64" s="232"/>
      <c r="W64" s="232"/>
      <c r="X64" s="232"/>
      <c r="Y64" s="223"/>
      <c r="Z64" s="50"/>
      <c r="AA64" s="35"/>
      <c r="AB64" s="35"/>
      <c r="AC64" s="35"/>
      <c r="AD64" s="35"/>
      <c r="AE64" s="35"/>
      <c r="AF64" s="35"/>
      <c r="AG64" s="35"/>
      <c r="AH64" s="35"/>
      <c r="AI64" s="41"/>
    </row>
    <row r="65" spans="1:35" ht="7.5" customHeight="1">
      <c r="A65" s="237"/>
      <c r="B65" s="238"/>
      <c r="C65" s="238"/>
      <c r="D65" s="238"/>
      <c r="E65" s="238"/>
      <c r="F65" s="238"/>
      <c r="G65" s="238"/>
      <c r="H65" s="238"/>
      <c r="I65" s="239"/>
      <c r="J65" s="410"/>
      <c r="K65" s="418"/>
      <c r="L65" s="418"/>
      <c r="M65" s="418"/>
      <c r="N65" s="418"/>
      <c r="O65" s="418"/>
      <c r="P65" s="418"/>
      <c r="Q65" s="418"/>
      <c r="R65" s="416"/>
      <c r="S65" s="248"/>
      <c r="T65" s="248"/>
      <c r="U65" s="248"/>
      <c r="V65" s="248"/>
      <c r="W65" s="248"/>
      <c r="X65" s="248"/>
      <c r="Y65" s="249"/>
      <c r="Z65" s="50"/>
      <c r="AA65" s="35"/>
      <c r="AB65" s="35"/>
      <c r="AC65" s="35"/>
      <c r="AD65" s="35"/>
      <c r="AE65" s="35"/>
      <c r="AF65" s="35"/>
      <c r="AG65" s="35"/>
      <c r="AH65" s="35"/>
      <c r="AI65" s="41"/>
    </row>
    <row r="66" spans="1:35" ht="20.25" customHeight="1">
      <c r="A66" s="240" t="s">
        <v>566</v>
      </c>
      <c r="B66" s="241"/>
      <c r="C66" s="241"/>
      <c r="D66" s="241"/>
      <c r="E66" s="241"/>
      <c r="F66" s="241"/>
      <c r="G66" s="241"/>
      <c r="H66" s="241"/>
      <c r="I66" s="242"/>
      <c r="J66" s="413"/>
      <c r="K66" s="706"/>
      <c r="L66" s="718"/>
      <c r="M66" s="718"/>
      <c r="N66" s="718"/>
      <c r="O66" s="718"/>
      <c r="P66" s="719"/>
      <c r="Q66" s="392"/>
      <c r="R66" s="414" t="s">
        <v>274</v>
      </c>
      <c r="S66" s="223"/>
      <c r="T66" s="223"/>
      <c r="U66" s="223"/>
      <c r="V66" s="223"/>
      <c r="W66" s="223"/>
      <c r="X66" s="223"/>
      <c r="Y66" s="224"/>
      <c r="Z66" s="50"/>
      <c r="AA66" s="35"/>
      <c r="AB66" s="35"/>
      <c r="AC66" s="35"/>
      <c r="AD66" s="35"/>
      <c r="AE66" s="35"/>
      <c r="AF66" s="35"/>
      <c r="AG66" s="35"/>
      <c r="AH66" s="35"/>
      <c r="AI66" s="41"/>
    </row>
    <row r="67" spans="1:35" ht="7.5" customHeight="1">
      <c r="A67" s="243"/>
      <c r="B67" s="244"/>
      <c r="C67" s="244"/>
      <c r="D67" s="244"/>
      <c r="E67" s="244"/>
      <c r="F67" s="244"/>
      <c r="G67" s="244"/>
      <c r="H67" s="244"/>
      <c r="I67" s="245"/>
      <c r="J67" s="409"/>
      <c r="K67" s="395"/>
      <c r="L67" s="395"/>
      <c r="M67" s="395"/>
      <c r="N67" s="395"/>
      <c r="O67" s="395"/>
      <c r="P67" s="395"/>
      <c r="Q67" s="395"/>
      <c r="R67" s="411"/>
      <c r="S67" s="232"/>
      <c r="T67" s="232"/>
      <c r="U67" s="232"/>
      <c r="V67" s="232"/>
      <c r="W67" s="232"/>
      <c r="X67" s="232"/>
      <c r="Y67" s="233"/>
      <c r="Z67" s="50"/>
      <c r="AA67" s="35"/>
      <c r="AB67" s="35"/>
      <c r="AC67" s="35"/>
      <c r="AD67" s="35"/>
      <c r="AE67" s="35"/>
      <c r="AF67" s="35"/>
      <c r="AG67" s="35"/>
      <c r="AH67" s="35"/>
      <c r="AI67" s="41"/>
    </row>
    <row r="68" spans="1:35" ht="7.5" customHeight="1">
      <c r="A68" s="237"/>
      <c r="B68" s="238"/>
      <c r="C68" s="238"/>
      <c r="D68" s="238"/>
      <c r="E68" s="238"/>
      <c r="F68" s="238"/>
      <c r="G68" s="238"/>
      <c r="H68" s="238"/>
      <c r="I68" s="239"/>
      <c r="J68" s="410"/>
      <c r="K68" s="389"/>
      <c r="L68" s="389"/>
      <c r="M68" s="389"/>
      <c r="N68" s="389"/>
      <c r="O68" s="389"/>
      <c r="P68" s="389"/>
      <c r="Q68" s="389"/>
      <c r="R68" s="416"/>
      <c r="S68" s="248"/>
      <c r="T68" s="248"/>
      <c r="U68" s="248"/>
      <c r="V68" s="248"/>
      <c r="W68" s="248"/>
      <c r="X68" s="248"/>
      <c r="Y68" s="223"/>
      <c r="Z68" s="50"/>
      <c r="AA68" s="35"/>
      <c r="AB68" s="35"/>
      <c r="AC68" s="35"/>
      <c r="AD68" s="35"/>
      <c r="AE68" s="35"/>
      <c r="AF68" s="35"/>
      <c r="AG68" s="35"/>
      <c r="AH68" s="35"/>
      <c r="AI68" s="41"/>
    </row>
    <row r="69" spans="1:35" ht="20.25" customHeight="1">
      <c r="A69" s="240" t="s">
        <v>567</v>
      </c>
      <c r="B69" s="241"/>
      <c r="C69" s="241"/>
      <c r="D69" s="241"/>
      <c r="E69" s="241"/>
      <c r="F69" s="241"/>
      <c r="G69" s="241"/>
      <c r="H69" s="241"/>
      <c r="I69" s="242"/>
      <c r="J69" s="413"/>
      <c r="K69" s="392"/>
      <c r="L69" s="392"/>
      <c r="M69" s="392"/>
      <c r="N69" s="392"/>
      <c r="O69" s="392"/>
      <c r="P69" s="392"/>
      <c r="Q69" s="392"/>
      <c r="R69" s="414"/>
      <c r="S69" s="414"/>
      <c r="T69" s="414"/>
      <c r="U69" s="414"/>
      <c r="V69" s="414"/>
      <c r="W69" s="414"/>
      <c r="X69" s="414"/>
      <c r="Y69" s="414"/>
      <c r="Z69" s="50"/>
      <c r="AA69" s="35"/>
      <c r="AB69" s="35"/>
      <c r="AC69" s="35"/>
      <c r="AD69" s="35"/>
      <c r="AE69" s="35"/>
      <c r="AF69" s="35"/>
      <c r="AG69" s="35"/>
      <c r="AH69" s="35"/>
      <c r="AI69" s="41"/>
    </row>
    <row r="70" spans="1:35" ht="7.5" customHeight="1">
      <c r="A70" s="243"/>
      <c r="B70" s="244"/>
      <c r="C70" s="244"/>
      <c r="D70" s="244"/>
      <c r="E70" s="244"/>
      <c r="F70" s="244"/>
      <c r="G70" s="244"/>
      <c r="H70" s="244"/>
      <c r="I70" s="245"/>
      <c r="J70" s="409"/>
      <c r="K70" s="395"/>
      <c r="L70" s="395"/>
      <c r="M70" s="395"/>
      <c r="N70" s="395"/>
      <c r="O70" s="395"/>
      <c r="P70" s="395"/>
      <c r="Q70" s="395"/>
      <c r="R70" s="411"/>
      <c r="S70" s="411"/>
      <c r="T70" s="411"/>
      <c r="U70" s="411"/>
      <c r="V70" s="411"/>
      <c r="W70" s="411"/>
      <c r="X70" s="411"/>
      <c r="Y70" s="414"/>
      <c r="Z70" s="50"/>
      <c r="AA70" s="35"/>
      <c r="AB70" s="35"/>
      <c r="AC70" s="35"/>
      <c r="AD70" s="35"/>
      <c r="AE70" s="35"/>
      <c r="AF70" s="35"/>
      <c r="AG70" s="35"/>
      <c r="AH70" s="35"/>
      <c r="AI70" s="41"/>
    </row>
    <row r="71" spans="1:35" ht="7.5" customHeight="1">
      <c r="A71" s="237"/>
      <c r="B71" s="238"/>
      <c r="C71" s="238"/>
      <c r="D71" s="238"/>
      <c r="E71" s="238"/>
      <c r="F71" s="238"/>
      <c r="G71" s="238"/>
      <c r="H71" s="238"/>
      <c r="I71" s="239"/>
      <c r="J71" s="410"/>
      <c r="K71" s="389"/>
      <c r="L71" s="389"/>
      <c r="M71" s="389"/>
      <c r="N71" s="389"/>
      <c r="O71" s="389"/>
      <c r="P71" s="389"/>
      <c r="Q71" s="389"/>
      <c r="R71" s="416"/>
      <c r="S71" s="416"/>
      <c r="T71" s="416"/>
      <c r="U71" s="416"/>
      <c r="V71" s="416"/>
      <c r="W71" s="416"/>
      <c r="X71" s="416"/>
      <c r="Y71" s="417"/>
      <c r="Z71" s="50"/>
      <c r="AA71" s="35"/>
      <c r="AB71" s="35"/>
      <c r="AC71" s="35"/>
      <c r="AD71" s="35"/>
      <c r="AE71" s="35"/>
      <c r="AF71" s="35"/>
      <c r="AG71" s="35"/>
      <c r="AH71" s="35"/>
      <c r="AI71" s="41"/>
    </row>
    <row r="72" spans="1:35" ht="20.25" customHeight="1">
      <c r="A72" s="240" t="s">
        <v>68</v>
      </c>
      <c r="B72" s="241"/>
      <c r="C72" s="241"/>
      <c r="D72" s="241"/>
      <c r="E72" s="241"/>
      <c r="F72" s="241"/>
      <c r="G72" s="241"/>
      <c r="H72" s="241"/>
      <c r="I72" s="242"/>
      <c r="J72" s="413"/>
      <c r="K72" s="706"/>
      <c r="L72" s="718"/>
      <c r="M72" s="718"/>
      <c r="N72" s="718"/>
      <c r="O72" s="718"/>
      <c r="P72" s="719"/>
      <c r="Q72" s="392"/>
      <c r="R72" s="414" t="s">
        <v>592</v>
      </c>
      <c r="S72" s="223"/>
      <c r="T72" s="223"/>
      <c r="U72" s="223"/>
      <c r="V72" s="223"/>
      <c r="W72" s="223"/>
      <c r="X72" s="223"/>
      <c r="Y72" s="224"/>
      <c r="Z72" s="50"/>
      <c r="AA72" s="35"/>
      <c r="AB72" s="35"/>
      <c r="AC72" s="35"/>
      <c r="AD72" s="35"/>
      <c r="AE72" s="35"/>
      <c r="AF72" s="35"/>
      <c r="AG72" s="35"/>
      <c r="AH72" s="35"/>
      <c r="AI72" s="41"/>
    </row>
    <row r="73" spans="1:35" ht="7.5" customHeight="1">
      <c r="A73" s="243"/>
      <c r="B73" s="244"/>
      <c r="C73" s="244"/>
      <c r="D73" s="244"/>
      <c r="E73" s="244"/>
      <c r="F73" s="244"/>
      <c r="G73" s="244"/>
      <c r="H73" s="244"/>
      <c r="I73" s="245"/>
      <c r="J73" s="409"/>
      <c r="K73" s="395"/>
      <c r="L73" s="395"/>
      <c r="M73" s="395"/>
      <c r="N73" s="395"/>
      <c r="O73" s="395"/>
      <c r="P73" s="395"/>
      <c r="Q73" s="395"/>
      <c r="R73" s="411"/>
      <c r="S73" s="232"/>
      <c r="T73" s="232"/>
      <c r="U73" s="232"/>
      <c r="V73" s="232"/>
      <c r="W73" s="232"/>
      <c r="X73" s="232"/>
      <c r="Y73" s="233"/>
      <c r="Z73" s="50"/>
      <c r="AA73" s="35"/>
      <c r="AB73" s="35"/>
      <c r="AC73" s="35"/>
      <c r="AD73" s="35"/>
      <c r="AE73" s="35"/>
      <c r="AF73" s="35"/>
      <c r="AG73" s="35"/>
      <c r="AH73" s="35"/>
      <c r="AI73" s="41"/>
    </row>
    <row r="74" spans="1:35" ht="7.5" customHeight="1">
      <c r="A74" s="237"/>
      <c r="B74" s="238"/>
      <c r="C74" s="238"/>
      <c r="D74" s="238"/>
      <c r="E74" s="238"/>
      <c r="F74" s="238"/>
      <c r="G74" s="238"/>
      <c r="H74" s="238"/>
      <c r="I74" s="239"/>
      <c r="J74" s="410"/>
      <c r="K74" s="389"/>
      <c r="L74" s="389"/>
      <c r="M74" s="389"/>
      <c r="N74" s="389"/>
      <c r="O74" s="389"/>
      <c r="P74" s="389"/>
      <c r="Q74" s="389"/>
      <c r="R74" s="416"/>
      <c r="S74" s="248"/>
      <c r="T74" s="248"/>
      <c r="U74" s="248"/>
      <c r="V74" s="248"/>
      <c r="W74" s="248"/>
      <c r="X74" s="248"/>
      <c r="Y74" s="223"/>
      <c r="Z74" s="50"/>
      <c r="AA74" s="35"/>
      <c r="AB74" s="35"/>
      <c r="AC74" s="35"/>
      <c r="AD74" s="35"/>
      <c r="AE74" s="35"/>
      <c r="AF74" s="35"/>
      <c r="AG74" s="35"/>
      <c r="AH74" s="35"/>
      <c r="AI74" s="41"/>
    </row>
    <row r="75" spans="1:35" ht="20.25" customHeight="1">
      <c r="A75" s="240" t="s">
        <v>70</v>
      </c>
      <c r="B75" s="241"/>
      <c r="C75" s="241"/>
      <c r="D75" s="241"/>
      <c r="E75" s="241"/>
      <c r="F75" s="241"/>
      <c r="G75" s="241"/>
      <c r="H75" s="241"/>
      <c r="I75" s="242"/>
      <c r="J75" s="413"/>
      <c r="K75" s="223"/>
      <c r="L75" s="223"/>
      <c r="M75" s="223"/>
      <c r="N75" s="223"/>
      <c r="O75" s="223" t="s">
        <v>274</v>
      </c>
      <c r="P75" s="223"/>
      <c r="Q75" s="392" t="s">
        <v>275</v>
      </c>
      <c r="R75" s="392"/>
      <c r="S75" s="223"/>
      <c r="T75" s="223" t="s">
        <v>595</v>
      </c>
      <c r="U75" s="223"/>
      <c r="V75" s="223"/>
      <c r="W75" s="223"/>
      <c r="X75" s="223"/>
      <c r="Y75" s="223"/>
      <c r="Z75" s="50"/>
      <c r="AA75" s="35"/>
      <c r="AB75" s="35"/>
      <c r="AC75" s="35"/>
      <c r="AD75" s="35"/>
      <c r="AE75" s="35"/>
      <c r="AF75" s="35"/>
      <c r="AG75" s="35"/>
      <c r="AH75" s="35"/>
      <c r="AI75" s="41"/>
    </row>
    <row r="76" spans="1:35" ht="7.5" customHeight="1">
      <c r="A76" s="243"/>
      <c r="B76" s="244"/>
      <c r="C76" s="244"/>
      <c r="D76" s="244"/>
      <c r="E76" s="244"/>
      <c r="F76" s="244"/>
      <c r="G76" s="244"/>
      <c r="H76" s="244"/>
      <c r="I76" s="245"/>
      <c r="J76" s="409"/>
      <c r="K76" s="232"/>
      <c r="L76" s="232"/>
      <c r="M76" s="232"/>
      <c r="N76" s="232"/>
      <c r="O76" s="232"/>
      <c r="P76" s="232"/>
      <c r="Q76" s="411"/>
      <c r="R76" s="411"/>
      <c r="S76" s="232"/>
      <c r="T76" s="232"/>
      <c r="U76" s="232"/>
      <c r="V76" s="232"/>
      <c r="W76" s="232"/>
      <c r="X76" s="232"/>
      <c r="Y76" s="223"/>
      <c r="Z76" s="50"/>
      <c r="AA76" s="35"/>
      <c r="AB76" s="35"/>
      <c r="AC76" s="35"/>
      <c r="AD76" s="35"/>
      <c r="AE76" s="35"/>
      <c r="AF76" s="35"/>
      <c r="AG76" s="35"/>
      <c r="AH76" s="35"/>
      <c r="AI76" s="41"/>
    </row>
    <row r="77" spans="1:35" ht="7.5" customHeight="1">
      <c r="A77" s="237"/>
      <c r="B77" s="238"/>
      <c r="C77" s="238"/>
      <c r="D77" s="238"/>
      <c r="E77" s="238"/>
      <c r="F77" s="238"/>
      <c r="G77" s="238"/>
      <c r="H77" s="238"/>
      <c r="I77" s="239"/>
      <c r="J77" s="410"/>
      <c r="K77" s="248"/>
      <c r="L77" s="248"/>
      <c r="M77" s="248"/>
      <c r="N77" s="248"/>
      <c r="O77" s="248"/>
      <c r="P77" s="248"/>
      <c r="Q77" s="416"/>
      <c r="R77" s="416"/>
      <c r="S77" s="248"/>
      <c r="T77" s="248"/>
      <c r="U77" s="248"/>
      <c r="V77" s="248"/>
      <c r="W77" s="248"/>
      <c r="X77" s="248"/>
      <c r="Y77" s="249"/>
      <c r="Z77" s="50"/>
      <c r="AA77" s="35"/>
      <c r="AB77" s="35"/>
      <c r="AC77" s="35"/>
      <c r="AD77" s="35"/>
      <c r="AE77" s="35"/>
      <c r="AF77" s="35"/>
      <c r="AG77" s="35"/>
      <c r="AH77" s="35"/>
      <c r="AI77" s="41"/>
    </row>
    <row r="78" spans="1:35" ht="20.25" customHeight="1">
      <c r="A78" s="240" t="s">
        <v>568</v>
      </c>
      <c r="B78" s="241"/>
      <c r="C78" s="241"/>
      <c r="D78" s="241"/>
      <c r="E78" s="241"/>
      <c r="F78" s="241"/>
      <c r="G78" s="241"/>
      <c r="H78" s="241"/>
      <c r="I78" s="242"/>
      <c r="J78" s="413"/>
      <c r="K78" s="414"/>
      <c r="L78" s="414"/>
      <c r="M78" s="414"/>
      <c r="N78" s="414"/>
      <c r="O78" s="414"/>
      <c r="P78" s="414"/>
      <c r="Q78" s="414"/>
      <c r="R78" s="414"/>
      <c r="S78" s="414"/>
      <c r="T78" s="414"/>
      <c r="U78" s="414"/>
      <c r="V78" s="414"/>
      <c r="W78" s="414"/>
      <c r="X78" s="414"/>
      <c r="Y78" s="415"/>
      <c r="Z78" s="50"/>
      <c r="AA78" s="35"/>
      <c r="AB78" s="35"/>
      <c r="AC78" s="35"/>
      <c r="AD78" s="35"/>
      <c r="AE78" s="35"/>
      <c r="AF78" s="35"/>
      <c r="AG78" s="35"/>
      <c r="AH78" s="35"/>
      <c r="AI78" s="41"/>
    </row>
    <row r="79" spans="1:35" ht="7.5" customHeight="1">
      <c r="A79" s="243"/>
      <c r="B79" s="244"/>
      <c r="C79" s="244"/>
      <c r="D79" s="244"/>
      <c r="E79" s="244"/>
      <c r="F79" s="244"/>
      <c r="G79" s="244"/>
      <c r="H79" s="244"/>
      <c r="I79" s="245"/>
      <c r="J79" s="409"/>
      <c r="K79" s="411"/>
      <c r="L79" s="411"/>
      <c r="M79" s="411"/>
      <c r="N79" s="411"/>
      <c r="O79" s="411"/>
      <c r="P79" s="411"/>
      <c r="Q79" s="411"/>
      <c r="R79" s="411"/>
      <c r="S79" s="411"/>
      <c r="T79" s="411"/>
      <c r="U79" s="411"/>
      <c r="V79" s="411"/>
      <c r="W79" s="411"/>
      <c r="X79" s="411"/>
      <c r="Y79" s="412"/>
      <c r="Z79" s="50"/>
      <c r="AA79" s="35"/>
      <c r="AB79" s="35"/>
      <c r="AC79" s="35"/>
      <c r="AD79" s="35"/>
      <c r="AE79" s="35"/>
      <c r="AF79" s="35"/>
      <c r="AG79" s="35"/>
      <c r="AH79" s="35"/>
      <c r="AI79" s="41"/>
    </row>
    <row r="80" spans="1:35" ht="7.5" customHeight="1">
      <c r="A80" s="237"/>
      <c r="B80" s="238"/>
      <c r="C80" s="238"/>
      <c r="D80" s="238"/>
      <c r="E80" s="238"/>
      <c r="F80" s="238"/>
      <c r="G80" s="238"/>
      <c r="H80" s="238"/>
      <c r="I80" s="239"/>
      <c r="J80" s="410"/>
      <c r="K80" s="416"/>
      <c r="L80" s="416"/>
      <c r="M80" s="416"/>
      <c r="N80" s="416"/>
      <c r="O80" s="416"/>
      <c r="P80" s="416"/>
      <c r="Q80" s="416"/>
      <c r="R80" s="416"/>
      <c r="S80" s="416"/>
      <c r="T80" s="416"/>
      <c r="U80" s="416"/>
      <c r="V80" s="416"/>
      <c r="W80" s="416"/>
      <c r="X80" s="416"/>
      <c r="Y80" s="414"/>
      <c r="Z80" s="50"/>
      <c r="AA80" s="35"/>
      <c r="AB80" s="35"/>
      <c r="AC80" s="35"/>
      <c r="AD80" s="35"/>
      <c r="AE80" s="35"/>
      <c r="AF80" s="35"/>
      <c r="AG80" s="35"/>
      <c r="AH80" s="35"/>
      <c r="AI80" s="41"/>
    </row>
    <row r="81" spans="1:35" ht="20.25" customHeight="1">
      <c r="A81" s="240" t="s">
        <v>569</v>
      </c>
      <c r="B81" s="241"/>
      <c r="C81" s="241"/>
      <c r="D81" s="241"/>
      <c r="E81" s="241"/>
      <c r="F81" s="241"/>
      <c r="G81" s="241"/>
      <c r="H81" s="241"/>
      <c r="I81" s="242"/>
      <c r="J81" s="413"/>
      <c r="K81" s="706"/>
      <c r="L81" s="718"/>
      <c r="M81" s="718"/>
      <c r="N81" s="718"/>
      <c r="O81" s="718"/>
      <c r="P81" s="719"/>
      <c r="Q81" s="392"/>
      <c r="R81" s="414" t="s">
        <v>592</v>
      </c>
      <c r="S81" s="223"/>
      <c r="T81" s="223"/>
      <c r="U81" s="223"/>
      <c r="V81" s="223"/>
      <c r="W81" s="223"/>
      <c r="X81" s="223"/>
      <c r="Y81" s="223"/>
      <c r="Z81" s="50"/>
      <c r="AA81" s="35"/>
      <c r="AB81" s="35"/>
      <c r="AC81" s="35"/>
      <c r="AD81" s="35"/>
      <c r="AE81" s="35"/>
      <c r="AF81" s="35"/>
      <c r="AG81" s="35"/>
      <c r="AH81" s="35"/>
      <c r="AI81" s="41"/>
    </row>
    <row r="82" spans="1:35" ht="7.5" customHeight="1">
      <c r="A82" s="243"/>
      <c r="B82" s="244"/>
      <c r="C82" s="244"/>
      <c r="D82" s="244"/>
      <c r="E82" s="244"/>
      <c r="F82" s="244"/>
      <c r="G82" s="244"/>
      <c r="H82" s="244"/>
      <c r="I82" s="245"/>
      <c r="J82" s="409"/>
      <c r="K82" s="395"/>
      <c r="L82" s="395"/>
      <c r="M82" s="395"/>
      <c r="N82" s="395"/>
      <c r="O82" s="395"/>
      <c r="P82" s="395"/>
      <c r="Q82" s="395"/>
      <c r="R82" s="411"/>
      <c r="S82" s="232"/>
      <c r="T82" s="232"/>
      <c r="U82" s="232"/>
      <c r="V82" s="232"/>
      <c r="W82" s="232"/>
      <c r="X82" s="232"/>
      <c r="Y82" s="223"/>
      <c r="Z82" s="50"/>
      <c r="AA82" s="35"/>
      <c r="AB82" s="35"/>
      <c r="AC82" s="35"/>
      <c r="AD82" s="35"/>
      <c r="AE82" s="35"/>
      <c r="AF82" s="35"/>
      <c r="AG82" s="35"/>
      <c r="AH82" s="35"/>
      <c r="AI82" s="41"/>
    </row>
    <row r="83" spans="1:35" ht="7.5" customHeight="1">
      <c r="A83" s="237"/>
      <c r="B83" s="238"/>
      <c r="C83" s="238"/>
      <c r="D83" s="238"/>
      <c r="E83" s="238"/>
      <c r="F83" s="238"/>
      <c r="G83" s="238"/>
      <c r="H83" s="238"/>
      <c r="I83" s="239"/>
      <c r="J83" s="410"/>
      <c r="K83" s="389"/>
      <c r="L83" s="389"/>
      <c r="M83" s="389"/>
      <c r="N83" s="389"/>
      <c r="O83" s="389"/>
      <c r="P83" s="389"/>
      <c r="Q83" s="389"/>
      <c r="R83" s="416"/>
      <c r="S83" s="248"/>
      <c r="T83" s="248"/>
      <c r="U83" s="248"/>
      <c r="V83" s="248"/>
      <c r="W83" s="248"/>
      <c r="X83" s="248"/>
      <c r="Y83" s="249"/>
      <c r="Z83" s="50"/>
      <c r="AA83" s="35"/>
      <c r="AB83" s="35"/>
      <c r="AC83" s="35"/>
      <c r="AD83" s="35"/>
      <c r="AE83" s="35"/>
      <c r="AF83" s="35"/>
      <c r="AG83" s="35"/>
      <c r="AH83" s="35"/>
      <c r="AI83" s="41"/>
    </row>
    <row r="84" spans="1:35" ht="20.25" customHeight="1">
      <c r="A84" s="240" t="s">
        <v>570</v>
      </c>
      <c r="B84" s="241"/>
      <c r="C84" s="241"/>
      <c r="D84" s="241"/>
      <c r="E84" s="241"/>
      <c r="F84" s="241"/>
      <c r="G84" s="241"/>
      <c r="H84" s="241"/>
      <c r="I84" s="242"/>
      <c r="J84" s="709" t="s">
        <v>272</v>
      </c>
      <c r="K84" s="497"/>
      <c r="L84" s="706"/>
      <c r="M84" s="707"/>
      <c r="N84" s="707"/>
      <c r="O84" s="707"/>
      <c r="P84" s="708"/>
      <c r="Q84" s="392"/>
      <c r="R84" s="414" t="s">
        <v>593</v>
      </c>
      <c r="S84" s="223"/>
      <c r="T84" s="223"/>
      <c r="U84" s="223"/>
      <c r="V84" s="223"/>
      <c r="W84" s="223"/>
      <c r="X84" s="223"/>
      <c r="Y84" s="224"/>
      <c r="Z84" s="50"/>
      <c r="AA84" s="35"/>
      <c r="AB84" s="35"/>
      <c r="AC84" s="35"/>
      <c r="AD84" s="35"/>
      <c r="AE84" s="35"/>
      <c r="AF84" s="35"/>
      <c r="AG84" s="35"/>
      <c r="AH84" s="35"/>
      <c r="AI84" s="41"/>
    </row>
    <row r="85" spans="1:35" ht="7.5" customHeight="1">
      <c r="A85" s="243"/>
      <c r="B85" s="244"/>
      <c r="C85" s="244"/>
      <c r="D85" s="244"/>
      <c r="E85" s="244"/>
      <c r="F85" s="244"/>
      <c r="G85" s="244"/>
      <c r="H85" s="244"/>
      <c r="I85" s="245"/>
      <c r="J85" s="409"/>
      <c r="K85" s="411"/>
      <c r="L85" s="395"/>
      <c r="M85" s="395"/>
      <c r="N85" s="395"/>
      <c r="O85" s="395"/>
      <c r="P85" s="395"/>
      <c r="Q85" s="395"/>
      <c r="R85" s="411"/>
      <c r="S85" s="232"/>
      <c r="T85" s="232"/>
      <c r="U85" s="232"/>
      <c r="V85" s="232"/>
      <c r="W85" s="232"/>
      <c r="X85" s="232"/>
      <c r="Y85" s="233"/>
      <c r="Z85" s="52"/>
      <c r="AA85" s="43"/>
      <c r="AB85" s="43"/>
      <c r="AC85" s="43"/>
      <c r="AD85" s="43"/>
      <c r="AE85" s="43"/>
      <c r="AF85" s="43"/>
      <c r="AG85" s="43"/>
      <c r="AH85" s="43"/>
      <c r="AI85" s="44"/>
    </row>
    <row r="86" ht="20.25" customHeight="1">
      <c r="K86" s="35"/>
    </row>
    <row r="87" spans="1:35" ht="20.25" customHeight="1">
      <c r="A87" s="234" t="s">
        <v>571</v>
      </c>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420"/>
      <c r="Z87" s="49"/>
      <c r="AA87" s="45"/>
      <c r="AB87" s="45"/>
      <c r="AC87" s="45"/>
      <c r="AD87" s="45"/>
      <c r="AE87" s="45"/>
      <c r="AF87" s="45"/>
      <c r="AG87" s="45"/>
      <c r="AH87" s="45"/>
      <c r="AI87" s="46"/>
    </row>
    <row r="88" spans="1:35" ht="7.5" customHeight="1">
      <c r="A88" s="400"/>
      <c r="B88" s="401"/>
      <c r="C88" s="401"/>
      <c r="D88" s="401"/>
      <c r="E88" s="401"/>
      <c r="F88" s="401"/>
      <c r="G88" s="401"/>
      <c r="H88" s="401"/>
      <c r="I88" s="401"/>
      <c r="J88" s="406"/>
      <c r="K88" s="403"/>
      <c r="L88" s="403"/>
      <c r="M88" s="403"/>
      <c r="N88" s="403"/>
      <c r="O88" s="403"/>
      <c r="P88" s="404"/>
      <c r="Q88" s="403"/>
      <c r="R88" s="403"/>
      <c r="S88" s="403"/>
      <c r="T88" s="403"/>
      <c r="U88" s="403"/>
      <c r="V88" s="403"/>
      <c r="W88" s="403"/>
      <c r="X88" s="403"/>
      <c r="Y88" s="404"/>
      <c r="Z88" s="50"/>
      <c r="AA88" s="35"/>
      <c r="AB88" s="35"/>
      <c r="AC88" s="35"/>
      <c r="AD88" s="35"/>
      <c r="AE88" s="35"/>
      <c r="AF88" s="35"/>
      <c r="AG88" s="35"/>
      <c r="AH88" s="35"/>
      <c r="AI88" s="41"/>
    </row>
    <row r="89" spans="1:35" ht="20.25" customHeight="1">
      <c r="A89" s="240" t="s">
        <v>600</v>
      </c>
      <c r="B89" s="241"/>
      <c r="C89" s="241"/>
      <c r="D89" s="241"/>
      <c r="E89" s="241"/>
      <c r="F89" s="241"/>
      <c r="G89" s="241"/>
      <c r="H89" s="241"/>
      <c r="I89" s="241"/>
      <c r="J89" s="242"/>
      <c r="K89" s="392"/>
      <c r="L89" s="392"/>
      <c r="M89" s="392"/>
      <c r="N89" s="392"/>
      <c r="O89" s="392"/>
      <c r="P89" s="393"/>
      <c r="Q89" s="392"/>
      <c r="R89" s="223" t="s">
        <v>74</v>
      </c>
      <c r="S89" s="223"/>
      <c r="T89" s="706"/>
      <c r="U89" s="707"/>
      <c r="V89" s="707"/>
      <c r="W89" s="707"/>
      <c r="X89" s="708"/>
      <c r="Y89" s="393"/>
      <c r="Z89" s="50"/>
      <c r="AA89" s="35"/>
      <c r="AB89" s="35"/>
      <c r="AC89" s="35"/>
      <c r="AD89" s="35"/>
      <c r="AE89" s="35"/>
      <c r="AF89" s="35"/>
      <c r="AG89" s="35"/>
      <c r="AH89" s="35"/>
      <c r="AI89" s="41"/>
    </row>
    <row r="90" spans="1:35" ht="20.25" customHeight="1">
      <c r="A90" s="240" t="s">
        <v>601</v>
      </c>
      <c r="B90" s="241"/>
      <c r="C90" s="241"/>
      <c r="D90" s="241"/>
      <c r="E90" s="241"/>
      <c r="F90" s="241"/>
      <c r="G90" s="241"/>
      <c r="H90" s="241"/>
      <c r="I90" s="241"/>
      <c r="J90" s="242"/>
      <c r="K90" s="392"/>
      <c r="L90" s="392"/>
      <c r="M90" s="392"/>
      <c r="N90" s="392"/>
      <c r="O90" s="392"/>
      <c r="P90" s="393"/>
      <c r="Q90" s="392"/>
      <c r="R90" s="223" t="s">
        <v>594</v>
      </c>
      <c r="S90" s="223"/>
      <c r="T90" s="223"/>
      <c r="U90" s="223"/>
      <c r="V90" s="223"/>
      <c r="W90" s="223"/>
      <c r="X90" s="223"/>
      <c r="Y90" s="224"/>
      <c r="Z90" s="50"/>
      <c r="AA90" s="35"/>
      <c r="AB90" s="35"/>
      <c r="AC90" s="35"/>
      <c r="AD90" s="35"/>
      <c r="AE90" s="35"/>
      <c r="AF90" s="35"/>
      <c r="AG90" s="35"/>
      <c r="AH90" s="35"/>
      <c r="AI90" s="41"/>
    </row>
    <row r="91" spans="1:35" ht="7.5" customHeight="1">
      <c r="A91" s="237"/>
      <c r="B91" s="238"/>
      <c r="C91" s="238"/>
      <c r="D91" s="238"/>
      <c r="E91" s="238"/>
      <c r="F91" s="238"/>
      <c r="G91" s="238"/>
      <c r="H91" s="238"/>
      <c r="I91" s="238"/>
      <c r="J91" s="239"/>
      <c r="K91" s="389"/>
      <c r="L91" s="389"/>
      <c r="M91" s="389"/>
      <c r="N91" s="389"/>
      <c r="O91" s="389"/>
      <c r="P91" s="390"/>
      <c r="Q91" s="389"/>
      <c r="R91" s="248"/>
      <c r="S91" s="248"/>
      <c r="T91" s="248"/>
      <c r="U91" s="248"/>
      <c r="V91" s="248"/>
      <c r="W91" s="248"/>
      <c r="X91" s="248"/>
      <c r="Y91" s="249"/>
      <c r="Z91" s="50"/>
      <c r="AA91" s="35"/>
      <c r="AB91" s="35"/>
      <c r="AC91" s="35"/>
      <c r="AD91" s="35"/>
      <c r="AE91" s="35"/>
      <c r="AF91" s="35"/>
      <c r="AG91" s="35"/>
      <c r="AH91" s="35"/>
      <c r="AI91" s="41"/>
    </row>
    <row r="92" spans="1:35" ht="20.25" customHeight="1">
      <c r="A92" s="710" t="s">
        <v>602</v>
      </c>
      <c r="B92" s="711"/>
      <c r="C92" s="711"/>
      <c r="D92" s="711"/>
      <c r="E92" s="711"/>
      <c r="F92" s="711"/>
      <c r="G92" s="711"/>
      <c r="H92" s="711"/>
      <c r="I92" s="711"/>
      <c r="J92" s="260"/>
      <c r="K92" s="392"/>
      <c r="L92" s="392"/>
      <c r="M92" s="392"/>
      <c r="N92" s="392"/>
      <c r="O92" s="392"/>
      <c r="P92" s="393"/>
      <c r="Q92" s="392"/>
      <c r="R92" s="223" t="s">
        <v>74</v>
      </c>
      <c r="S92" s="223"/>
      <c r="T92" s="706"/>
      <c r="U92" s="707"/>
      <c r="V92" s="707"/>
      <c r="W92" s="707"/>
      <c r="X92" s="708"/>
      <c r="Y92" s="393"/>
      <c r="Z92" s="50"/>
      <c r="AA92" s="35"/>
      <c r="AB92" s="35"/>
      <c r="AC92" s="35"/>
      <c r="AD92" s="35"/>
      <c r="AE92" s="35"/>
      <c r="AF92" s="35"/>
      <c r="AG92" s="35"/>
      <c r="AH92" s="35"/>
      <c r="AI92" s="41"/>
    </row>
    <row r="93" spans="1:35" ht="20.25" customHeight="1">
      <c r="A93" s="712"/>
      <c r="B93" s="713"/>
      <c r="C93" s="713"/>
      <c r="D93" s="713"/>
      <c r="E93" s="713"/>
      <c r="F93" s="713"/>
      <c r="G93" s="713"/>
      <c r="H93" s="713"/>
      <c r="I93" s="713"/>
      <c r="J93" s="286"/>
      <c r="K93" s="395"/>
      <c r="L93" s="395"/>
      <c r="M93" s="395"/>
      <c r="N93" s="395"/>
      <c r="O93" s="395"/>
      <c r="P93" s="396"/>
      <c r="Q93" s="395"/>
      <c r="R93" s="232" t="s">
        <v>594</v>
      </c>
      <c r="S93" s="232"/>
      <c r="T93" s="232"/>
      <c r="U93" s="232"/>
      <c r="V93" s="232"/>
      <c r="W93" s="232"/>
      <c r="X93" s="232"/>
      <c r="Y93" s="233"/>
      <c r="Z93" s="52"/>
      <c r="AA93" s="43"/>
      <c r="AB93" s="43"/>
      <c r="AC93" s="43"/>
      <c r="AD93" s="43"/>
      <c r="AE93" s="43"/>
      <c r="AF93" s="43"/>
      <c r="AG93" s="43"/>
      <c r="AH93" s="43"/>
      <c r="AI93" s="44"/>
    </row>
    <row r="94" ht="20.25" customHeight="1"/>
    <row r="95" spans="1:35" ht="20.25" customHeight="1">
      <c r="A95" s="421" t="s">
        <v>572</v>
      </c>
      <c r="B95" s="402"/>
      <c r="C95" s="402"/>
      <c r="D95" s="402"/>
      <c r="E95" s="402"/>
      <c r="F95" s="402"/>
      <c r="G95" s="402"/>
      <c r="H95" s="402"/>
      <c r="I95" s="402"/>
      <c r="J95" s="402"/>
      <c r="K95" s="402"/>
      <c r="L95" s="402"/>
      <c r="M95" s="402"/>
      <c r="N95" s="402"/>
      <c r="O95" s="402"/>
      <c r="P95" s="402"/>
      <c r="Q95" s="402"/>
      <c r="R95" s="402"/>
      <c r="S95" s="402"/>
      <c r="T95" s="402"/>
      <c r="U95" s="402"/>
      <c r="V95" s="402"/>
      <c r="W95" s="402"/>
      <c r="X95" s="402"/>
      <c r="Y95" s="420"/>
      <c r="Z95" s="45"/>
      <c r="AA95" s="45"/>
      <c r="AB95" s="45"/>
      <c r="AC95" s="45"/>
      <c r="AD95" s="45"/>
      <c r="AE95" s="45"/>
      <c r="AF95" s="45"/>
      <c r="AG95" s="45"/>
      <c r="AH95" s="45"/>
      <c r="AI95" s="46"/>
    </row>
    <row r="96" spans="1:35" ht="7.5" customHeight="1">
      <c r="A96" s="400"/>
      <c r="B96" s="401"/>
      <c r="C96" s="401"/>
      <c r="D96" s="401"/>
      <c r="E96" s="401"/>
      <c r="F96" s="401"/>
      <c r="G96" s="401"/>
      <c r="H96" s="401"/>
      <c r="I96" s="406"/>
      <c r="J96" s="422"/>
      <c r="K96" s="403"/>
      <c r="L96" s="403"/>
      <c r="M96" s="403"/>
      <c r="N96" s="403"/>
      <c r="O96" s="403"/>
      <c r="P96" s="403"/>
      <c r="Q96" s="403"/>
      <c r="R96" s="403"/>
      <c r="S96" s="403"/>
      <c r="T96" s="403"/>
      <c r="U96" s="403"/>
      <c r="V96" s="403"/>
      <c r="W96" s="403"/>
      <c r="X96" s="403"/>
      <c r="Y96" s="404"/>
      <c r="Z96" s="35"/>
      <c r="AA96" s="35"/>
      <c r="AB96" s="35"/>
      <c r="AC96" s="35"/>
      <c r="AD96" s="35"/>
      <c r="AE96" s="35"/>
      <c r="AF96" s="35"/>
      <c r="AG96" s="35"/>
      <c r="AH96" s="35"/>
      <c r="AI96" s="41"/>
    </row>
    <row r="97" spans="1:35" ht="20.25" customHeight="1">
      <c r="A97" s="240" t="s">
        <v>573</v>
      </c>
      <c r="B97" s="241"/>
      <c r="C97" s="241"/>
      <c r="D97" s="241"/>
      <c r="E97" s="241"/>
      <c r="F97" s="241"/>
      <c r="G97" s="241"/>
      <c r="H97" s="241"/>
      <c r="I97" s="242"/>
      <c r="J97" s="413"/>
      <c r="K97" s="720">
        <f>IF(K100+K103+K106=0,"",K100+K103+K106)</f>
      </c>
      <c r="L97" s="720"/>
      <c r="M97" s="720"/>
      <c r="N97" s="720"/>
      <c r="O97" s="720"/>
      <c r="P97" s="720"/>
      <c r="Q97" s="392"/>
      <c r="R97" s="414" t="s">
        <v>76</v>
      </c>
      <c r="S97" s="223"/>
      <c r="T97" s="223"/>
      <c r="U97" s="223"/>
      <c r="V97" s="223"/>
      <c r="W97" s="223"/>
      <c r="X97" s="223"/>
      <c r="Y97" s="224"/>
      <c r="Z97" s="35"/>
      <c r="AA97" s="35"/>
      <c r="AB97" s="35"/>
      <c r="AC97" s="35"/>
      <c r="AD97" s="35"/>
      <c r="AE97" s="35"/>
      <c r="AF97" s="35"/>
      <c r="AG97" s="35"/>
      <c r="AH97" s="35"/>
      <c r="AI97" s="41"/>
    </row>
    <row r="98" spans="1:35" ht="7.5" customHeight="1">
      <c r="A98" s="243"/>
      <c r="B98" s="244"/>
      <c r="C98" s="244"/>
      <c r="D98" s="244"/>
      <c r="E98" s="244"/>
      <c r="F98" s="244"/>
      <c r="G98" s="244"/>
      <c r="H98" s="244"/>
      <c r="I98" s="245"/>
      <c r="J98" s="409"/>
      <c r="K98" s="395"/>
      <c r="L98" s="395"/>
      <c r="M98" s="395"/>
      <c r="N98" s="395"/>
      <c r="O98" s="395"/>
      <c r="P98" s="395"/>
      <c r="Q98" s="395"/>
      <c r="R98" s="411"/>
      <c r="S98" s="232"/>
      <c r="T98" s="232"/>
      <c r="U98" s="232"/>
      <c r="V98" s="232"/>
      <c r="W98" s="232"/>
      <c r="X98" s="232"/>
      <c r="Y98" s="233"/>
      <c r="Z98" s="35"/>
      <c r="AA98" s="35"/>
      <c r="AB98" s="35"/>
      <c r="AC98" s="35"/>
      <c r="AD98" s="35"/>
      <c r="AE98" s="35"/>
      <c r="AF98" s="35"/>
      <c r="AG98" s="35"/>
      <c r="AH98" s="35"/>
      <c r="AI98" s="41"/>
    </row>
    <row r="99" spans="1:35" ht="7.5" customHeight="1">
      <c r="A99" s="237"/>
      <c r="B99" s="238"/>
      <c r="C99" s="238"/>
      <c r="D99" s="238"/>
      <c r="E99" s="238"/>
      <c r="F99" s="238"/>
      <c r="G99" s="238"/>
      <c r="H99" s="238"/>
      <c r="I99" s="239"/>
      <c r="J99" s="410"/>
      <c r="K99" s="389"/>
      <c r="L99" s="389"/>
      <c r="M99" s="389"/>
      <c r="N99" s="389"/>
      <c r="O99" s="389"/>
      <c r="P99" s="389"/>
      <c r="Q99" s="389"/>
      <c r="R99" s="416"/>
      <c r="S99" s="248"/>
      <c r="T99" s="248"/>
      <c r="U99" s="248"/>
      <c r="V99" s="248"/>
      <c r="W99" s="248"/>
      <c r="X99" s="248"/>
      <c r="Y99" s="249"/>
      <c r="Z99" s="35"/>
      <c r="AA99" s="35"/>
      <c r="AB99" s="35"/>
      <c r="AC99" s="35"/>
      <c r="AD99" s="35"/>
      <c r="AE99" s="35"/>
      <c r="AF99" s="35"/>
      <c r="AG99" s="35"/>
      <c r="AH99" s="35"/>
      <c r="AI99" s="41"/>
    </row>
    <row r="100" spans="1:35" ht="20.25" customHeight="1">
      <c r="A100" s="240" t="s">
        <v>574</v>
      </c>
      <c r="B100" s="241"/>
      <c r="C100" s="241"/>
      <c r="D100" s="241"/>
      <c r="E100" s="241"/>
      <c r="F100" s="241"/>
      <c r="G100" s="241"/>
      <c r="H100" s="241"/>
      <c r="I100" s="242"/>
      <c r="J100" s="413"/>
      <c r="K100" s="706"/>
      <c r="L100" s="718"/>
      <c r="M100" s="718"/>
      <c r="N100" s="718"/>
      <c r="O100" s="718"/>
      <c r="P100" s="719"/>
      <c r="Q100" s="392"/>
      <c r="R100" s="414" t="s">
        <v>76</v>
      </c>
      <c r="S100" s="223"/>
      <c r="T100" s="223"/>
      <c r="U100" s="223"/>
      <c r="V100" s="223"/>
      <c r="W100" s="223"/>
      <c r="X100" s="223"/>
      <c r="Y100" s="224"/>
      <c r="Z100" s="35"/>
      <c r="AA100" s="35"/>
      <c r="AB100" s="35"/>
      <c r="AC100" s="35"/>
      <c r="AD100" s="35"/>
      <c r="AE100" s="35"/>
      <c r="AF100" s="35"/>
      <c r="AG100" s="35"/>
      <c r="AH100" s="35"/>
      <c r="AI100" s="41"/>
    </row>
    <row r="101" spans="1:35" ht="7.5" customHeight="1">
      <c r="A101" s="243"/>
      <c r="B101" s="244"/>
      <c r="C101" s="244"/>
      <c r="D101" s="244"/>
      <c r="E101" s="244"/>
      <c r="F101" s="244"/>
      <c r="G101" s="244"/>
      <c r="H101" s="244"/>
      <c r="I101" s="245"/>
      <c r="J101" s="409"/>
      <c r="K101" s="395"/>
      <c r="L101" s="395"/>
      <c r="M101" s="395"/>
      <c r="N101" s="395"/>
      <c r="O101" s="395"/>
      <c r="P101" s="395"/>
      <c r="Q101" s="395"/>
      <c r="R101" s="411"/>
      <c r="S101" s="232"/>
      <c r="T101" s="232"/>
      <c r="U101" s="232"/>
      <c r="V101" s="232"/>
      <c r="W101" s="232"/>
      <c r="X101" s="232"/>
      <c r="Y101" s="233"/>
      <c r="Z101" s="35"/>
      <c r="AA101" s="35"/>
      <c r="AB101" s="35"/>
      <c r="AC101" s="35"/>
      <c r="AD101" s="35"/>
      <c r="AE101" s="35"/>
      <c r="AF101" s="35"/>
      <c r="AG101" s="35"/>
      <c r="AH101" s="35"/>
      <c r="AI101" s="41"/>
    </row>
    <row r="102" spans="1:35" ht="7.5" customHeight="1">
      <c r="A102" s="237"/>
      <c r="B102" s="238"/>
      <c r="C102" s="238"/>
      <c r="D102" s="238"/>
      <c r="E102" s="238"/>
      <c r="F102" s="238"/>
      <c r="G102" s="238"/>
      <c r="H102" s="238"/>
      <c r="I102" s="239"/>
      <c r="J102" s="413"/>
      <c r="K102" s="392"/>
      <c r="L102" s="392"/>
      <c r="M102" s="392"/>
      <c r="N102" s="392"/>
      <c r="O102" s="392"/>
      <c r="P102" s="392"/>
      <c r="Q102" s="392"/>
      <c r="R102" s="414"/>
      <c r="S102" s="223"/>
      <c r="T102" s="223"/>
      <c r="U102" s="223"/>
      <c r="V102" s="223"/>
      <c r="W102" s="223"/>
      <c r="X102" s="223"/>
      <c r="Y102" s="224"/>
      <c r="Z102" s="35"/>
      <c r="AA102" s="35"/>
      <c r="AB102" s="35"/>
      <c r="AC102" s="35"/>
      <c r="AD102" s="35"/>
      <c r="AE102" s="35"/>
      <c r="AF102" s="35"/>
      <c r="AG102" s="35"/>
      <c r="AH102" s="35"/>
      <c r="AI102" s="41"/>
    </row>
    <row r="103" spans="1:35" ht="20.25" customHeight="1">
      <c r="A103" s="240" t="s">
        <v>575</v>
      </c>
      <c r="B103" s="241"/>
      <c r="C103" s="241"/>
      <c r="D103" s="241"/>
      <c r="E103" s="241"/>
      <c r="F103" s="241"/>
      <c r="G103" s="241"/>
      <c r="H103" s="241"/>
      <c r="I103" s="242"/>
      <c r="J103" s="413"/>
      <c r="K103" s="706"/>
      <c r="L103" s="718"/>
      <c r="M103" s="718"/>
      <c r="N103" s="718"/>
      <c r="O103" s="718"/>
      <c r="P103" s="719"/>
      <c r="Q103" s="392"/>
      <c r="R103" s="414" t="s">
        <v>76</v>
      </c>
      <c r="S103" s="223"/>
      <c r="T103" s="223"/>
      <c r="U103" s="223"/>
      <c r="V103" s="223"/>
      <c r="W103" s="223"/>
      <c r="X103" s="223"/>
      <c r="Y103" s="224"/>
      <c r="Z103" s="35"/>
      <c r="AA103" s="35"/>
      <c r="AB103" s="35"/>
      <c r="AC103" s="35"/>
      <c r="AD103" s="35"/>
      <c r="AE103" s="35"/>
      <c r="AF103" s="35"/>
      <c r="AG103" s="35"/>
      <c r="AH103" s="35"/>
      <c r="AI103" s="41"/>
    </row>
    <row r="104" spans="1:35" ht="7.5" customHeight="1">
      <c r="A104" s="243"/>
      <c r="B104" s="244"/>
      <c r="C104" s="244"/>
      <c r="D104" s="244"/>
      <c r="E104" s="244"/>
      <c r="F104" s="244"/>
      <c r="G104" s="244"/>
      <c r="H104" s="244"/>
      <c r="I104" s="245"/>
      <c r="J104" s="409"/>
      <c r="K104" s="395"/>
      <c r="L104" s="395"/>
      <c r="M104" s="395"/>
      <c r="N104" s="395"/>
      <c r="O104" s="395"/>
      <c r="P104" s="395"/>
      <c r="Q104" s="395"/>
      <c r="R104" s="411"/>
      <c r="S104" s="232"/>
      <c r="T104" s="232"/>
      <c r="U104" s="232"/>
      <c r="V104" s="232"/>
      <c r="W104" s="232"/>
      <c r="X104" s="232"/>
      <c r="Y104" s="233"/>
      <c r="Z104" s="35"/>
      <c r="AA104" s="35"/>
      <c r="AB104" s="35"/>
      <c r="AC104" s="35"/>
      <c r="AD104" s="35"/>
      <c r="AE104" s="35"/>
      <c r="AF104" s="35"/>
      <c r="AG104" s="35"/>
      <c r="AH104" s="35"/>
      <c r="AI104" s="41"/>
    </row>
    <row r="105" spans="1:35" ht="7.5" customHeight="1">
      <c r="A105" s="237"/>
      <c r="B105" s="238"/>
      <c r="C105" s="238"/>
      <c r="D105" s="238"/>
      <c r="E105" s="238"/>
      <c r="F105" s="238"/>
      <c r="G105" s="238"/>
      <c r="H105" s="238"/>
      <c r="I105" s="239"/>
      <c r="J105" s="413"/>
      <c r="K105" s="392"/>
      <c r="L105" s="392"/>
      <c r="M105" s="392"/>
      <c r="N105" s="392"/>
      <c r="O105" s="392"/>
      <c r="P105" s="392"/>
      <c r="Q105" s="392"/>
      <c r="R105" s="414"/>
      <c r="S105" s="223"/>
      <c r="T105" s="223"/>
      <c r="U105" s="223"/>
      <c r="V105" s="223"/>
      <c r="W105" s="223"/>
      <c r="X105" s="223"/>
      <c r="Y105" s="224"/>
      <c r="Z105" s="35"/>
      <c r="AA105" s="35"/>
      <c r="AB105" s="35"/>
      <c r="AC105" s="35"/>
      <c r="AD105" s="35"/>
      <c r="AE105" s="35"/>
      <c r="AF105" s="35"/>
      <c r="AG105" s="35"/>
      <c r="AH105" s="35"/>
      <c r="AI105" s="41"/>
    </row>
    <row r="106" spans="1:35" ht="20.25" customHeight="1">
      <c r="A106" s="240" t="s">
        <v>576</v>
      </c>
      <c r="B106" s="241"/>
      <c r="C106" s="241"/>
      <c r="D106" s="241"/>
      <c r="E106" s="241"/>
      <c r="F106" s="241"/>
      <c r="G106" s="241"/>
      <c r="H106" s="241"/>
      <c r="I106" s="242"/>
      <c r="J106" s="413"/>
      <c r="K106" s="706"/>
      <c r="L106" s="718"/>
      <c r="M106" s="718"/>
      <c r="N106" s="718"/>
      <c r="O106" s="718"/>
      <c r="P106" s="719"/>
      <c r="Q106" s="392"/>
      <c r="R106" s="414" t="s">
        <v>76</v>
      </c>
      <c r="S106" s="223"/>
      <c r="T106" s="223"/>
      <c r="U106" s="223"/>
      <c r="V106" s="223"/>
      <c r="W106" s="223"/>
      <c r="X106" s="223"/>
      <c r="Y106" s="224"/>
      <c r="Z106" s="35"/>
      <c r="AA106" s="35"/>
      <c r="AB106" s="35"/>
      <c r="AC106" s="35"/>
      <c r="AD106" s="35"/>
      <c r="AE106" s="35"/>
      <c r="AF106" s="35"/>
      <c r="AG106" s="35"/>
      <c r="AH106" s="35"/>
      <c r="AI106" s="41"/>
    </row>
    <row r="107" spans="1:35" ht="7.5" customHeight="1">
      <c r="A107" s="243"/>
      <c r="B107" s="244"/>
      <c r="C107" s="244"/>
      <c r="D107" s="244"/>
      <c r="E107" s="244"/>
      <c r="F107" s="244"/>
      <c r="G107" s="244"/>
      <c r="H107" s="244"/>
      <c r="I107" s="245"/>
      <c r="J107" s="409"/>
      <c r="K107" s="395"/>
      <c r="L107" s="395"/>
      <c r="M107" s="395"/>
      <c r="N107" s="395"/>
      <c r="O107" s="395"/>
      <c r="P107" s="395"/>
      <c r="Q107" s="395"/>
      <c r="R107" s="411"/>
      <c r="S107" s="411"/>
      <c r="T107" s="232"/>
      <c r="U107" s="232"/>
      <c r="V107" s="232"/>
      <c r="W107" s="232"/>
      <c r="X107" s="232"/>
      <c r="Y107" s="233"/>
      <c r="Z107" s="52"/>
      <c r="AA107" s="43"/>
      <c r="AB107" s="43"/>
      <c r="AC107" s="43"/>
      <c r="AD107" s="43"/>
      <c r="AE107" s="43"/>
      <c r="AF107" s="43"/>
      <c r="AG107" s="43"/>
      <c r="AH107" s="43"/>
      <c r="AI107" s="44"/>
    </row>
    <row r="108" ht="20.25" customHeight="1">
      <c r="A108" s="21" t="s">
        <v>577</v>
      </c>
    </row>
    <row r="109" spans="1:35" ht="20.25" customHeight="1">
      <c r="A109" s="234" t="s">
        <v>578</v>
      </c>
      <c r="B109" s="235"/>
      <c r="C109" s="235"/>
      <c r="D109" s="235"/>
      <c r="E109" s="235"/>
      <c r="F109" s="235"/>
      <c r="G109" s="235"/>
      <c r="H109" s="235"/>
      <c r="I109" s="235"/>
      <c r="J109" s="402"/>
      <c r="K109" s="402"/>
      <c r="L109" s="402"/>
      <c r="M109" s="402"/>
      <c r="N109" s="402"/>
      <c r="O109" s="402"/>
      <c r="P109" s="402"/>
      <c r="Q109" s="402"/>
      <c r="R109" s="402"/>
      <c r="S109" s="402"/>
      <c r="T109" s="402"/>
      <c r="U109" s="402"/>
      <c r="V109" s="402"/>
      <c r="W109" s="402"/>
      <c r="X109" s="402"/>
      <c r="Y109" s="420"/>
      <c r="Z109" s="45"/>
      <c r="AA109" s="45"/>
      <c r="AB109" s="45"/>
      <c r="AC109" s="45"/>
      <c r="AD109" s="45"/>
      <c r="AE109" s="45"/>
      <c r="AF109" s="45"/>
      <c r="AG109" s="45"/>
      <c r="AH109" s="45"/>
      <c r="AI109" s="46"/>
    </row>
    <row r="110" spans="1:35" ht="7.5" customHeight="1">
      <c r="A110" s="724" t="s">
        <v>579</v>
      </c>
      <c r="B110" s="725"/>
      <c r="C110" s="725"/>
      <c r="D110" s="725"/>
      <c r="E110" s="725"/>
      <c r="F110" s="725"/>
      <c r="G110" s="725"/>
      <c r="H110" s="725"/>
      <c r="I110" s="726"/>
      <c r="J110" s="400"/>
      <c r="K110" s="401"/>
      <c r="L110" s="401"/>
      <c r="M110" s="401"/>
      <c r="N110" s="401"/>
      <c r="O110" s="401"/>
      <c r="P110" s="406"/>
      <c r="Q110" s="403"/>
      <c r="R110" s="403"/>
      <c r="S110" s="403"/>
      <c r="T110" s="403"/>
      <c r="U110" s="403"/>
      <c r="V110" s="403"/>
      <c r="W110" s="403"/>
      <c r="X110" s="403"/>
      <c r="Y110" s="404"/>
      <c r="Z110" s="35"/>
      <c r="AA110" s="35"/>
      <c r="AB110" s="35"/>
      <c r="AC110" s="35"/>
      <c r="AD110" s="35"/>
      <c r="AE110" s="35"/>
      <c r="AF110" s="35"/>
      <c r="AG110" s="35"/>
      <c r="AH110" s="35"/>
      <c r="AI110" s="41"/>
    </row>
    <row r="111" spans="1:35" ht="20.25" customHeight="1">
      <c r="A111" s="710"/>
      <c r="B111" s="711"/>
      <c r="C111" s="711"/>
      <c r="D111" s="711"/>
      <c r="E111" s="711"/>
      <c r="F111" s="711"/>
      <c r="G111" s="711"/>
      <c r="H111" s="711"/>
      <c r="I111" s="727"/>
      <c r="J111" s="257"/>
      <c r="K111" s="241" t="s">
        <v>84</v>
      </c>
      <c r="L111" s="241"/>
      <c r="M111" s="241"/>
      <c r="N111" s="241"/>
      <c r="O111" s="241"/>
      <c r="P111" s="242"/>
      <c r="Q111" s="407"/>
      <c r="R111" s="706"/>
      <c r="S111" s="718"/>
      <c r="T111" s="719"/>
      <c r="U111" s="223" t="s">
        <v>76</v>
      </c>
      <c r="V111" s="223"/>
      <c r="W111" s="223"/>
      <c r="X111" s="223"/>
      <c r="Y111" s="224"/>
      <c r="Z111" s="35"/>
      <c r="AA111" s="35"/>
      <c r="AB111" s="35"/>
      <c r="AC111" s="35"/>
      <c r="AD111" s="35"/>
      <c r="AE111" s="35"/>
      <c r="AF111" s="35"/>
      <c r="AG111" s="35"/>
      <c r="AH111" s="35"/>
      <c r="AI111" s="41"/>
    </row>
    <row r="112" spans="1:35" ht="7.5" customHeight="1">
      <c r="A112" s="710"/>
      <c r="B112" s="711"/>
      <c r="C112" s="711"/>
      <c r="D112" s="711"/>
      <c r="E112" s="711"/>
      <c r="F112" s="711"/>
      <c r="G112" s="711"/>
      <c r="H112" s="711"/>
      <c r="I112" s="727"/>
      <c r="J112" s="285"/>
      <c r="K112" s="244"/>
      <c r="L112" s="244"/>
      <c r="M112" s="244"/>
      <c r="N112" s="244"/>
      <c r="O112" s="244"/>
      <c r="P112" s="245"/>
      <c r="Q112" s="408"/>
      <c r="R112" s="395"/>
      <c r="S112" s="395"/>
      <c r="T112" s="395"/>
      <c r="U112" s="411"/>
      <c r="V112" s="232"/>
      <c r="W112" s="232"/>
      <c r="X112" s="232"/>
      <c r="Y112" s="233"/>
      <c r="Z112" s="35"/>
      <c r="AA112" s="35"/>
      <c r="AB112" s="35"/>
      <c r="AC112" s="35"/>
      <c r="AD112" s="35"/>
      <c r="AE112" s="35"/>
      <c r="AF112" s="35"/>
      <c r="AG112" s="35"/>
      <c r="AH112" s="35"/>
      <c r="AI112" s="41"/>
    </row>
    <row r="113" spans="1:35" ht="7.5" customHeight="1">
      <c r="A113" s="710"/>
      <c r="B113" s="711"/>
      <c r="C113" s="711"/>
      <c r="D113" s="711"/>
      <c r="E113" s="711"/>
      <c r="F113" s="711"/>
      <c r="G113" s="711"/>
      <c r="H113" s="711"/>
      <c r="I113" s="727"/>
      <c r="J113" s="254"/>
      <c r="K113" s="238"/>
      <c r="L113" s="238"/>
      <c r="M113" s="238"/>
      <c r="N113" s="238"/>
      <c r="O113" s="238"/>
      <c r="P113" s="239"/>
      <c r="Q113" s="428"/>
      <c r="R113" s="389"/>
      <c r="S113" s="389"/>
      <c r="T113" s="389"/>
      <c r="U113" s="416"/>
      <c r="V113" s="248"/>
      <c r="W113" s="248"/>
      <c r="X113" s="248"/>
      <c r="Y113" s="249"/>
      <c r="Z113" s="35"/>
      <c r="AA113" s="35"/>
      <c r="AB113" s="35"/>
      <c r="AC113" s="35"/>
      <c r="AD113" s="35"/>
      <c r="AE113" s="35"/>
      <c r="AF113" s="35"/>
      <c r="AG113" s="35"/>
      <c r="AH113" s="35"/>
      <c r="AI113" s="41"/>
    </row>
    <row r="114" spans="1:35" ht="20.25" customHeight="1">
      <c r="A114" s="710"/>
      <c r="B114" s="711"/>
      <c r="C114" s="711"/>
      <c r="D114" s="711"/>
      <c r="E114" s="711"/>
      <c r="F114" s="711"/>
      <c r="G114" s="711"/>
      <c r="H114" s="711"/>
      <c r="I114" s="727"/>
      <c r="J114" s="257"/>
      <c r="K114" s="241" t="s">
        <v>86</v>
      </c>
      <c r="L114" s="241"/>
      <c r="M114" s="241"/>
      <c r="N114" s="241"/>
      <c r="O114" s="241"/>
      <c r="P114" s="242"/>
      <c r="Q114" s="407"/>
      <c r="R114" s="706"/>
      <c r="S114" s="718"/>
      <c r="T114" s="719"/>
      <c r="U114" s="223" t="s">
        <v>76</v>
      </c>
      <c r="V114" s="223"/>
      <c r="W114" s="223"/>
      <c r="X114" s="223"/>
      <c r="Y114" s="224"/>
      <c r="Z114" s="35"/>
      <c r="AA114" s="35"/>
      <c r="AB114" s="35"/>
      <c r="AC114" s="35"/>
      <c r="AD114" s="35"/>
      <c r="AE114" s="35"/>
      <c r="AF114" s="35"/>
      <c r="AG114" s="35"/>
      <c r="AH114" s="35"/>
      <c r="AI114" s="41"/>
    </row>
    <row r="115" spans="1:35" ht="7.5" customHeight="1">
      <c r="A115" s="712"/>
      <c r="B115" s="713"/>
      <c r="C115" s="713"/>
      <c r="D115" s="713"/>
      <c r="E115" s="713"/>
      <c r="F115" s="713"/>
      <c r="G115" s="713"/>
      <c r="H115" s="713"/>
      <c r="I115" s="728"/>
      <c r="J115" s="285"/>
      <c r="K115" s="244"/>
      <c r="L115" s="244"/>
      <c r="M115" s="244"/>
      <c r="N115" s="244"/>
      <c r="O115" s="244"/>
      <c r="P115" s="245"/>
      <c r="Q115" s="408"/>
      <c r="R115" s="395"/>
      <c r="S115" s="395"/>
      <c r="T115" s="395"/>
      <c r="U115" s="232"/>
      <c r="V115" s="232"/>
      <c r="W115" s="232"/>
      <c r="X115" s="232"/>
      <c r="Y115" s="233"/>
      <c r="Z115" s="35"/>
      <c r="AA115" s="35"/>
      <c r="AB115" s="35"/>
      <c r="AC115" s="35"/>
      <c r="AD115" s="35"/>
      <c r="AE115" s="35"/>
      <c r="AF115" s="35"/>
      <c r="AG115" s="35"/>
      <c r="AH115" s="35"/>
      <c r="AI115" s="41"/>
    </row>
    <row r="116" spans="1:35" ht="7.5" customHeight="1">
      <c r="A116" s="738" t="s">
        <v>88</v>
      </c>
      <c r="B116" s="739"/>
      <c r="C116" s="739"/>
      <c r="D116" s="739"/>
      <c r="E116" s="739"/>
      <c r="F116" s="739"/>
      <c r="G116" s="739"/>
      <c r="H116" s="739"/>
      <c r="I116" s="740"/>
      <c r="J116" s="254"/>
      <c r="K116" s="238"/>
      <c r="L116" s="238"/>
      <c r="M116" s="238"/>
      <c r="N116" s="238"/>
      <c r="O116" s="238"/>
      <c r="P116" s="239"/>
      <c r="Q116" s="428"/>
      <c r="R116" s="389"/>
      <c r="S116" s="389"/>
      <c r="T116" s="389"/>
      <c r="U116" s="248"/>
      <c r="V116" s="248"/>
      <c r="W116" s="248"/>
      <c r="X116" s="248"/>
      <c r="Y116" s="249"/>
      <c r="Z116" s="35"/>
      <c r="AA116" s="35"/>
      <c r="AB116" s="35"/>
      <c r="AC116" s="35"/>
      <c r="AD116" s="35"/>
      <c r="AE116" s="35"/>
      <c r="AF116" s="35"/>
      <c r="AG116" s="35"/>
      <c r="AH116" s="35"/>
      <c r="AI116" s="41"/>
    </row>
    <row r="117" spans="1:35" ht="20.25" customHeight="1">
      <c r="A117" s="741"/>
      <c r="B117" s="742"/>
      <c r="C117" s="742"/>
      <c r="D117" s="742"/>
      <c r="E117" s="742"/>
      <c r="F117" s="742"/>
      <c r="G117" s="742"/>
      <c r="H117" s="742"/>
      <c r="I117" s="743"/>
      <c r="J117" s="257"/>
      <c r="K117" s="241" t="s">
        <v>84</v>
      </c>
      <c r="L117" s="241"/>
      <c r="M117" s="241"/>
      <c r="N117" s="241"/>
      <c r="O117" s="241"/>
      <c r="P117" s="242"/>
      <c r="Q117" s="407"/>
      <c r="R117" s="706"/>
      <c r="S117" s="718"/>
      <c r="T117" s="719"/>
      <c r="U117" s="223" t="s">
        <v>76</v>
      </c>
      <c r="V117" s="223"/>
      <c r="W117" s="223"/>
      <c r="X117" s="223"/>
      <c r="Y117" s="224"/>
      <c r="Z117" s="35"/>
      <c r="AA117" s="35"/>
      <c r="AB117" s="35"/>
      <c r="AC117" s="35"/>
      <c r="AD117" s="35"/>
      <c r="AE117" s="35"/>
      <c r="AF117" s="35"/>
      <c r="AG117" s="35"/>
      <c r="AH117" s="35"/>
      <c r="AI117" s="41"/>
    </row>
    <row r="118" spans="1:35" ht="7.5" customHeight="1">
      <c r="A118" s="741"/>
      <c r="B118" s="742"/>
      <c r="C118" s="742"/>
      <c r="D118" s="742"/>
      <c r="E118" s="742"/>
      <c r="F118" s="742"/>
      <c r="G118" s="742"/>
      <c r="H118" s="742"/>
      <c r="I118" s="743"/>
      <c r="J118" s="285"/>
      <c r="K118" s="244"/>
      <c r="L118" s="244"/>
      <c r="M118" s="244"/>
      <c r="N118" s="244"/>
      <c r="O118" s="244"/>
      <c r="P118" s="245"/>
      <c r="Q118" s="408"/>
      <c r="R118" s="395"/>
      <c r="S118" s="395"/>
      <c r="T118" s="395"/>
      <c r="U118" s="232"/>
      <c r="V118" s="232"/>
      <c r="W118" s="232"/>
      <c r="X118" s="232"/>
      <c r="Y118" s="233"/>
      <c r="Z118" s="35"/>
      <c r="AA118" s="35"/>
      <c r="AB118" s="35"/>
      <c r="AC118" s="35"/>
      <c r="AD118" s="35"/>
      <c r="AE118" s="35"/>
      <c r="AF118" s="35"/>
      <c r="AG118" s="35"/>
      <c r="AH118" s="35"/>
      <c r="AI118" s="41"/>
    </row>
    <row r="119" spans="1:35" ht="7.5" customHeight="1">
      <c r="A119" s="741"/>
      <c r="B119" s="742"/>
      <c r="C119" s="742"/>
      <c r="D119" s="742"/>
      <c r="E119" s="742"/>
      <c r="F119" s="742"/>
      <c r="G119" s="742"/>
      <c r="H119" s="742"/>
      <c r="I119" s="743"/>
      <c r="J119" s="729" t="s">
        <v>86</v>
      </c>
      <c r="K119" s="730"/>
      <c r="L119" s="731"/>
      <c r="M119" s="238"/>
      <c r="N119" s="238"/>
      <c r="O119" s="238"/>
      <c r="P119" s="239"/>
      <c r="Q119" s="428"/>
      <c r="R119" s="389"/>
      <c r="S119" s="389"/>
      <c r="T119" s="389"/>
      <c r="U119" s="248"/>
      <c r="V119" s="248"/>
      <c r="W119" s="248"/>
      <c r="X119" s="248"/>
      <c r="Y119" s="249"/>
      <c r="Z119" s="35"/>
      <c r="AA119" s="35"/>
      <c r="AB119" s="35"/>
      <c r="AC119" s="35"/>
      <c r="AD119" s="35"/>
      <c r="AE119" s="35"/>
      <c r="AF119" s="35"/>
      <c r="AG119" s="35"/>
      <c r="AH119" s="35"/>
      <c r="AI119" s="41"/>
    </row>
    <row r="120" spans="1:35" ht="20.25" customHeight="1">
      <c r="A120" s="741"/>
      <c r="B120" s="742"/>
      <c r="C120" s="742"/>
      <c r="D120" s="742"/>
      <c r="E120" s="742"/>
      <c r="F120" s="742"/>
      <c r="G120" s="742"/>
      <c r="H120" s="742"/>
      <c r="I120" s="743"/>
      <c r="J120" s="732"/>
      <c r="K120" s="733"/>
      <c r="L120" s="734"/>
      <c r="M120" s="241" t="s">
        <v>85</v>
      </c>
      <c r="N120" s="241"/>
      <c r="O120" s="241"/>
      <c r="P120" s="242"/>
      <c r="Q120" s="407"/>
      <c r="R120" s="706"/>
      <c r="S120" s="718"/>
      <c r="T120" s="719"/>
      <c r="U120" s="223" t="s">
        <v>76</v>
      </c>
      <c r="V120" s="223"/>
      <c r="W120" s="223"/>
      <c r="X120" s="223"/>
      <c r="Y120" s="224"/>
      <c r="Z120" s="35"/>
      <c r="AA120" s="35"/>
      <c r="AB120" s="35"/>
      <c r="AC120" s="35"/>
      <c r="AD120" s="35"/>
      <c r="AE120" s="35"/>
      <c r="AF120" s="35"/>
      <c r="AG120" s="35"/>
      <c r="AH120" s="35"/>
      <c r="AI120" s="41"/>
    </row>
    <row r="121" spans="1:35" ht="7.5" customHeight="1">
      <c r="A121" s="741"/>
      <c r="B121" s="742"/>
      <c r="C121" s="742"/>
      <c r="D121" s="742"/>
      <c r="E121" s="742"/>
      <c r="F121" s="742"/>
      <c r="G121" s="742"/>
      <c r="H121" s="742"/>
      <c r="I121" s="743"/>
      <c r="J121" s="732"/>
      <c r="K121" s="733"/>
      <c r="L121" s="734"/>
      <c r="M121" s="244"/>
      <c r="N121" s="244"/>
      <c r="O121" s="244"/>
      <c r="P121" s="245"/>
      <c r="Q121" s="408"/>
      <c r="R121" s="395"/>
      <c r="S121" s="395"/>
      <c r="T121" s="395"/>
      <c r="U121" s="232"/>
      <c r="V121" s="232"/>
      <c r="W121" s="232"/>
      <c r="X121" s="232"/>
      <c r="Y121" s="233"/>
      <c r="Z121" s="35"/>
      <c r="AA121" s="35"/>
      <c r="AB121" s="35"/>
      <c r="AC121" s="35"/>
      <c r="AD121" s="35"/>
      <c r="AE121" s="35"/>
      <c r="AF121" s="35"/>
      <c r="AG121" s="35"/>
      <c r="AH121" s="35"/>
      <c r="AI121" s="41"/>
    </row>
    <row r="122" spans="1:35" ht="7.5" customHeight="1">
      <c r="A122" s="741"/>
      <c r="B122" s="742"/>
      <c r="C122" s="742"/>
      <c r="D122" s="742"/>
      <c r="E122" s="742"/>
      <c r="F122" s="742"/>
      <c r="G122" s="742"/>
      <c r="H122" s="742"/>
      <c r="I122" s="743"/>
      <c r="J122" s="732"/>
      <c r="K122" s="733"/>
      <c r="L122" s="734"/>
      <c r="M122" s="238"/>
      <c r="N122" s="238"/>
      <c r="O122" s="238"/>
      <c r="P122" s="239"/>
      <c r="Q122" s="428"/>
      <c r="R122" s="389"/>
      <c r="S122" s="389"/>
      <c r="T122" s="389"/>
      <c r="U122" s="248"/>
      <c r="V122" s="248"/>
      <c r="W122" s="248"/>
      <c r="X122" s="248"/>
      <c r="Y122" s="249"/>
      <c r="Z122" s="35"/>
      <c r="AA122" s="35"/>
      <c r="AB122" s="35"/>
      <c r="AC122" s="35"/>
      <c r="AD122" s="35"/>
      <c r="AE122" s="35"/>
      <c r="AF122" s="35"/>
      <c r="AG122" s="35"/>
      <c r="AH122" s="35"/>
      <c r="AI122" s="41"/>
    </row>
    <row r="123" spans="1:35" ht="20.25" customHeight="1">
      <c r="A123" s="741"/>
      <c r="B123" s="742"/>
      <c r="C123" s="742"/>
      <c r="D123" s="742"/>
      <c r="E123" s="742"/>
      <c r="F123" s="742"/>
      <c r="G123" s="742"/>
      <c r="H123" s="742"/>
      <c r="I123" s="743"/>
      <c r="J123" s="732"/>
      <c r="K123" s="733"/>
      <c r="L123" s="734"/>
      <c r="M123" s="241" t="s">
        <v>603</v>
      </c>
      <c r="N123" s="241"/>
      <c r="O123" s="241"/>
      <c r="P123" s="242"/>
      <c r="Q123" s="407"/>
      <c r="R123" s="706"/>
      <c r="S123" s="718"/>
      <c r="T123" s="719"/>
      <c r="U123" s="223" t="s">
        <v>76</v>
      </c>
      <c r="V123" s="223"/>
      <c r="W123" s="223"/>
      <c r="X123" s="223"/>
      <c r="Y123" s="224"/>
      <c r="Z123" s="35"/>
      <c r="AA123" s="35"/>
      <c r="AB123" s="35"/>
      <c r="AC123" s="35"/>
      <c r="AD123" s="35"/>
      <c r="AE123" s="35"/>
      <c r="AF123" s="35"/>
      <c r="AG123" s="35"/>
      <c r="AH123" s="35"/>
      <c r="AI123" s="41"/>
    </row>
    <row r="124" spans="1:35" ht="7.5" customHeight="1">
      <c r="A124" s="741"/>
      <c r="B124" s="742"/>
      <c r="C124" s="742"/>
      <c r="D124" s="742"/>
      <c r="E124" s="742"/>
      <c r="F124" s="742"/>
      <c r="G124" s="742"/>
      <c r="H124" s="742"/>
      <c r="I124" s="743"/>
      <c r="J124" s="732"/>
      <c r="K124" s="733"/>
      <c r="L124" s="734"/>
      <c r="M124" s="244"/>
      <c r="N124" s="244"/>
      <c r="O124" s="244"/>
      <c r="P124" s="245"/>
      <c r="Q124" s="408"/>
      <c r="R124" s="395"/>
      <c r="S124" s="395"/>
      <c r="T124" s="395"/>
      <c r="U124" s="232"/>
      <c r="V124" s="232"/>
      <c r="W124" s="232"/>
      <c r="X124" s="232"/>
      <c r="Y124" s="233"/>
      <c r="Z124" s="35"/>
      <c r="AA124" s="35"/>
      <c r="AB124" s="35"/>
      <c r="AC124" s="35"/>
      <c r="AD124" s="35"/>
      <c r="AE124" s="35"/>
      <c r="AF124" s="35"/>
      <c r="AG124" s="35"/>
      <c r="AH124" s="35"/>
      <c r="AI124" s="41"/>
    </row>
    <row r="125" spans="1:35" ht="7.5" customHeight="1">
      <c r="A125" s="741"/>
      <c r="B125" s="742"/>
      <c r="C125" s="742"/>
      <c r="D125" s="742"/>
      <c r="E125" s="742"/>
      <c r="F125" s="742"/>
      <c r="G125" s="742"/>
      <c r="H125" s="742"/>
      <c r="I125" s="743"/>
      <c r="J125" s="732"/>
      <c r="K125" s="733"/>
      <c r="L125" s="734"/>
      <c r="M125" s="238"/>
      <c r="N125" s="238"/>
      <c r="O125" s="238"/>
      <c r="P125" s="239"/>
      <c r="Q125" s="428"/>
      <c r="R125" s="389"/>
      <c r="S125" s="389"/>
      <c r="T125" s="389"/>
      <c r="U125" s="248"/>
      <c r="V125" s="248"/>
      <c r="W125" s="248"/>
      <c r="X125" s="248"/>
      <c r="Y125" s="249"/>
      <c r="Z125" s="35"/>
      <c r="AA125" s="35"/>
      <c r="AB125" s="35"/>
      <c r="AC125" s="35"/>
      <c r="AD125" s="35"/>
      <c r="AE125" s="35"/>
      <c r="AF125" s="35"/>
      <c r="AG125" s="35"/>
      <c r="AH125" s="35"/>
      <c r="AI125" s="41"/>
    </row>
    <row r="126" spans="1:35" ht="20.25" customHeight="1">
      <c r="A126" s="741"/>
      <c r="B126" s="742"/>
      <c r="C126" s="742"/>
      <c r="D126" s="742"/>
      <c r="E126" s="742"/>
      <c r="F126" s="742"/>
      <c r="G126" s="742"/>
      <c r="H126" s="742"/>
      <c r="I126" s="743"/>
      <c r="J126" s="732"/>
      <c r="K126" s="733"/>
      <c r="L126" s="734"/>
      <c r="M126" s="241" t="s">
        <v>92</v>
      </c>
      <c r="N126" s="241"/>
      <c r="O126" s="241"/>
      <c r="P126" s="242"/>
      <c r="Q126" s="407"/>
      <c r="R126" s="706"/>
      <c r="S126" s="718"/>
      <c r="T126" s="719"/>
      <c r="U126" s="223" t="s">
        <v>76</v>
      </c>
      <c r="V126" s="223"/>
      <c r="W126" s="223"/>
      <c r="X126" s="223"/>
      <c r="Y126" s="224"/>
      <c r="Z126" s="35"/>
      <c r="AA126" s="35"/>
      <c r="AB126" s="35"/>
      <c r="AC126" s="35"/>
      <c r="AD126" s="35"/>
      <c r="AE126" s="35"/>
      <c r="AF126" s="35"/>
      <c r="AG126" s="35"/>
      <c r="AH126" s="35"/>
      <c r="AI126" s="41"/>
    </row>
    <row r="127" spans="1:35" ht="7.5" customHeight="1">
      <c r="A127" s="744"/>
      <c r="B127" s="745"/>
      <c r="C127" s="745"/>
      <c r="D127" s="745"/>
      <c r="E127" s="745"/>
      <c r="F127" s="745"/>
      <c r="G127" s="745"/>
      <c r="H127" s="745"/>
      <c r="I127" s="746"/>
      <c r="J127" s="735"/>
      <c r="K127" s="736"/>
      <c r="L127" s="737"/>
      <c r="M127" s="244"/>
      <c r="N127" s="244"/>
      <c r="O127" s="244"/>
      <c r="P127" s="245"/>
      <c r="Q127" s="408"/>
      <c r="R127" s="395"/>
      <c r="S127" s="395"/>
      <c r="T127" s="395"/>
      <c r="U127" s="232"/>
      <c r="V127" s="232"/>
      <c r="W127" s="232"/>
      <c r="X127" s="232"/>
      <c r="Y127" s="233"/>
      <c r="Z127" s="35"/>
      <c r="AA127" s="35"/>
      <c r="AB127" s="35"/>
      <c r="AC127" s="35"/>
      <c r="AD127" s="35"/>
      <c r="AE127" s="35"/>
      <c r="AF127" s="35"/>
      <c r="AG127" s="35"/>
      <c r="AH127" s="35"/>
      <c r="AI127" s="41"/>
    </row>
    <row r="128" spans="1:35" ht="7.5" customHeight="1">
      <c r="A128" s="724" t="s">
        <v>580</v>
      </c>
      <c r="B128" s="725"/>
      <c r="C128" s="725"/>
      <c r="D128" s="725"/>
      <c r="E128" s="725"/>
      <c r="F128" s="725"/>
      <c r="G128" s="725"/>
      <c r="H128" s="725"/>
      <c r="I128" s="726"/>
      <c r="J128" s="254"/>
      <c r="K128" s="423"/>
      <c r="L128" s="423"/>
      <c r="M128" s="238"/>
      <c r="N128" s="238"/>
      <c r="O128" s="238"/>
      <c r="P128" s="239"/>
      <c r="Q128" s="428"/>
      <c r="R128" s="389"/>
      <c r="S128" s="389"/>
      <c r="T128" s="389"/>
      <c r="U128" s="248"/>
      <c r="V128" s="248"/>
      <c r="W128" s="248"/>
      <c r="X128" s="248"/>
      <c r="Y128" s="249"/>
      <c r="Z128" s="35"/>
      <c r="AA128" s="35"/>
      <c r="AB128" s="35"/>
      <c r="AC128" s="35"/>
      <c r="AD128" s="35"/>
      <c r="AE128" s="35"/>
      <c r="AF128" s="35"/>
      <c r="AG128" s="35"/>
      <c r="AH128" s="35"/>
      <c r="AI128" s="41"/>
    </row>
    <row r="129" spans="1:35" ht="20.25" customHeight="1">
      <c r="A129" s="710"/>
      <c r="B129" s="711"/>
      <c r="C129" s="711"/>
      <c r="D129" s="711"/>
      <c r="E129" s="711"/>
      <c r="F129" s="711"/>
      <c r="G129" s="711"/>
      <c r="H129" s="711"/>
      <c r="I129" s="727"/>
      <c r="J129" s="257"/>
      <c r="K129" s="241" t="s">
        <v>84</v>
      </c>
      <c r="L129" s="241"/>
      <c r="M129" s="241"/>
      <c r="N129" s="241"/>
      <c r="O129" s="241"/>
      <c r="P129" s="242"/>
      <c r="Q129" s="407"/>
      <c r="R129" s="706"/>
      <c r="S129" s="718"/>
      <c r="T129" s="719"/>
      <c r="U129" s="223" t="s">
        <v>76</v>
      </c>
      <c r="V129" s="223"/>
      <c r="W129" s="223"/>
      <c r="X129" s="223"/>
      <c r="Y129" s="224"/>
      <c r="Z129" s="35"/>
      <c r="AA129" s="35"/>
      <c r="AB129" s="35"/>
      <c r="AC129" s="35"/>
      <c r="AD129" s="35"/>
      <c r="AE129" s="35"/>
      <c r="AF129" s="35"/>
      <c r="AG129" s="35"/>
      <c r="AH129" s="35"/>
      <c r="AI129" s="41"/>
    </row>
    <row r="130" spans="1:35" ht="7.5" customHeight="1">
      <c r="A130" s="710"/>
      <c r="B130" s="711"/>
      <c r="C130" s="711"/>
      <c r="D130" s="711"/>
      <c r="E130" s="711"/>
      <c r="F130" s="711"/>
      <c r="G130" s="711"/>
      <c r="H130" s="711"/>
      <c r="I130" s="727"/>
      <c r="J130" s="285"/>
      <c r="K130" s="244"/>
      <c r="L130" s="244"/>
      <c r="M130" s="244"/>
      <c r="N130" s="244"/>
      <c r="O130" s="244"/>
      <c r="P130" s="245"/>
      <c r="Q130" s="408"/>
      <c r="R130" s="395"/>
      <c r="S130" s="395"/>
      <c r="T130" s="395"/>
      <c r="U130" s="232"/>
      <c r="V130" s="232"/>
      <c r="W130" s="232"/>
      <c r="X130" s="232"/>
      <c r="Y130" s="233"/>
      <c r="Z130" s="35"/>
      <c r="AA130" s="35"/>
      <c r="AB130" s="35"/>
      <c r="AC130" s="35"/>
      <c r="AD130" s="35"/>
      <c r="AE130" s="35"/>
      <c r="AF130" s="35"/>
      <c r="AG130" s="35"/>
      <c r="AH130" s="35"/>
      <c r="AI130" s="41"/>
    </row>
    <row r="131" spans="1:35" ht="7.5" customHeight="1">
      <c r="A131" s="710"/>
      <c r="B131" s="711"/>
      <c r="C131" s="711"/>
      <c r="D131" s="711"/>
      <c r="E131" s="711"/>
      <c r="F131" s="711"/>
      <c r="G131" s="711"/>
      <c r="H131" s="711"/>
      <c r="I131" s="727"/>
      <c r="J131" s="729" t="s">
        <v>86</v>
      </c>
      <c r="K131" s="730"/>
      <c r="L131" s="731"/>
      <c r="M131" s="238"/>
      <c r="N131" s="238"/>
      <c r="O131" s="238"/>
      <c r="P131" s="239"/>
      <c r="Q131" s="428"/>
      <c r="R131" s="389"/>
      <c r="S131" s="389"/>
      <c r="T131" s="389"/>
      <c r="U131" s="248"/>
      <c r="V131" s="248"/>
      <c r="W131" s="248"/>
      <c r="X131" s="248"/>
      <c r="Y131" s="249"/>
      <c r="Z131" s="35"/>
      <c r="AA131" s="35"/>
      <c r="AB131" s="35"/>
      <c r="AC131" s="35"/>
      <c r="AD131" s="35"/>
      <c r="AE131" s="35"/>
      <c r="AF131" s="35"/>
      <c r="AG131" s="35"/>
      <c r="AH131" s="35"/>
      <c r="AI131" s="41"/>
    </row>
    <row r="132" spans="1:35" ht="20.25" customHeight="1">
      <c r="A132" s="710"/>
      <c r="B132" s="711"/>
      <c r="C132" s="711"/>
      <c r="D132" s="711"/>
      <c r="E132" s="711"/>
      <c r="F132" s="711"/>
      <c r="G132" s="711"/>
      <c r="H132" s="711"/>
      <c r="I132" s="727"/>
      <c r="J132" s="732"/>
      <c r="K132" s="733"/>
      <c r="L132" s="734"/>
      <c r="M132" s="241" t="s">
        <v>87</v>
      </c>
      <c r="N132" s="241"/>
      <c r="O132" s="241"/>
      <c r="P132" s="242"/>
      <c r="Q132" s="407"/>
      <c r="R132" s="706"/>
      <c r="S132" s="718"/>
      <c r="T132" s="719"/>
      <c r="U132" s="223" t="s">
        <v>76</v>
      </c>
      <c r="V132" s="223"/>
      <c r="W132" s="223"/>
      <c r="X132" s="223"/>
      <c r="Y132" s="224"/>
      <c r="Z132" s="35"/>
      <c r="AA132" s="35"/>
      <c r="AB132" s="35"/>
      <c r="AC132" s="35"/>
      <c r="AD132" s="35"/>
      <c r="AE132" s="35"/>
      <c r="AF132" s="35"/>
      <c r="AG132" s="35"/>
      <c r="AH132" s="35"/>
      <c r="AI132" s="41"/>
    </row>
    <row r="133" spans="1:35" ht="7.5" customHeight="1">
      <c r="A133" s="710"/>
      <c r="B133" s="711"/>
      <c r="C133" s="711"/>
      <c r="D133" s="711"/>
      <c r="E133" s="711"/>
      <c r="F133" s="711"/>
      <c r="G133" s="711"/>
      <c r="H133" s="711"/>
      <c r="I133" s="727"/>
      <c r="J133" s="732"/>
      <c r="K133" s="733"/>
      <c r="L133" s="734"/>
      <c r="M133" s="244"/>
      <c r="N133" s="244"/>
      <c r="O133" s="244"/>
      <c r="P133" s="245"/>
      <c r="Q133" s="408"/>
      <c r="R133" s="395"/>
      <c r="S133" s="395"/>
      <c r="T133" s="395"/>
      <c r="U133" s="232"/>
      <c r="V133" s="232"/>
      <c r="W133" s="232"/>
      <c r="X133" s="232"/>
      <c r="Y133" s="233"/>
      <c r="Z133" s="35"/>
      <c r="AA133" s="35"/>
      <c r="AB133" s="35"/>
      <c r="AC133" s="35"/>
      <c r="AD133" s="35"/>
      <c r="AE133" s="35"/>
      <c r="AF133" s="35"/>
      <c r="AG133" s="35"/>
      <c r="AH133" s="35"/>
      <c r="AI133" s="41"/>
    </row>
    <row r="134" spans="1:35" ht="7.5" customHeight="1">
      <c r="A134" s="710"/>
      <c r="B134" s="711"/>
      <c r="C134" s="711"/>
      <c r="D134" s="711"/>
      <c r="E134" s="711"/>
      <c r="F134" s="711"/>
      <c r="G134" s="711"/>
      <c r="H134" s="711"/>
      <c r="I134" s="727"/>
      <c r="J134" s="732"/>
      <c r="K134" s="733"/>
      <c r="L134" s="734"/>
      <c r="M134" s="238"/>
      <c r="N134" s="238"/>
      <c r="O134" s="238"/>
      <c r="P134" s="239"/>
      <c r="Q134" s="428"/>
      <c r="R134" s="389"/>
      <c r="S134" s="389"/>
      <c r="T134" s="389"/>
      <c r="U134" s="248"/>
      <c r="V134" s="248"/>
      <c r="W134" s="248"/>
      <c r="X134" s="248"/>
      <c r="Y134" s="249"/>
      <c r="Z134" s="35"/>
      <c r="AA134" s="35"/>
      <c r="AB134" s="35"/>
      <c r="AC134" s="35"/>
      <c r="AD134" s="35"/>
      <c r="AE134" s="35"/>
      <c r="AF134" s="35"/>
      <c r="AG134" s="35"/>
      <c r="AH134" s="35"/>
      <c r="AI134" s="41"/>
    </row>
    <row r="135" spans="1:35" ht="20.25" customHeight="1">
      <c r="A135" s="710"/>
      <c r="B135" s="711"/>
      <c r="C135" s="711"/>
      <c r="D135" s="711"/>
      <c r="E135" s="711"/>
      <c r="F135" s="711"/>
      <c r="G135" s="711"/>
      <c r="H135" s="711"/>
      <c r="I135" s="727"/>
      <c r="J135" s="732"/>
      <c r="K135" s="733"/>
      <c r="L135" s="734"/>
      <c r="M135" s="241" t="s">
        <v>604</v>
      </c>
      <c r="N135" s="241"/>
      <c r="O135" s="241"/>
      <c r="P135" s="242"/>
      <c r="Q135" s="407"/>
      <c r="R135" s="706"/>
      <c r="S135" s="718"/>
      <c r="T135" s="719"/>
      <c r="U135" s="223" t="s">
        <v>76</v>
      </c>
      <c r="V135" s="223"/>
      <c r="W135" s="223"/>
      <c r="X135" s="223"/>
      <c r="Y135" s="224"/>
      <c r="Z135" s="35"/>
      <c r="AA135" s="35"/>
      <c r="AB135" s="35"/>
      <c r="AC135" s="35"/>
      <c r="AD135" s="35"/>
      <c r="AE135" s="35"/>
      <c r="AF135" s="35"/>
      <c r="AG135" s="35"/>
      <c r="AH135" s="35"/>
      <c r="AI135" s="41"/>
    </row>
    <row r="136" spans="1:35" ht="7.5" customHeight="1">
      <c r="A136" s="710"/>
      <c r="B136" s="711"/>
      <c r="C136" s="711"/>
      <c r="D136" s="711"/>
      <c r="E136" s="711"/>
      <c r="F136" s="711"/>
      <c r="G136" s="711"/>
      <c r="H136" s="711"/>
      <c r="I136" s="727"/>
      <c r="J136" s="732"/>
      <c r="K136" s="733"/>
      <c r="L136" s="734"/>
      <c r="M136" s="244"/>
      <c r="N136" s="244"/>
      <c r="O136" s="244"/>
      <c r="P136" s="245"/>
      <c r="Q136" s="408"/>
      <c r="R136" s="395"/>
      <c r="S136" s="395"/>
      <c r="T136" s="395"/>
      <c r="U136" s="232"/>
      <c r="V136" s="232"/>
      <c r="W136" s="232"/>
      <c r="X136" s="232"/>
      <c r="Y136" s="233"/>
      <c r="Z136" s="35"/>
      <c r="AA136" s="35"/>
      <c r="AB136" s="35"/>
      <c r="AC136" s="35"/>
      <c r="AD136" s="35"/>
      <c r="AE136" s="35"/>
      <c r="AF136" s="35"/>
      <c r="AG136" s="35"/>
      <c r="AH136" s="35"/>
      <c r="AI136" s="41"/>
    </row>
    <row r="137" spans="1:35" ht="7.5" customHeight="1">
      <c r="A137" s="710"/>
      <c r="B137" s="711"/>
      <c r="C137" s="711"/>
      <c r="D137" s="711"/>
      <c r="E137" s="711"/>
      <c r="F137" s="711"/>
      <c r="G137" s="711"/>
      <c r="H137" s="711"/>
      <c r="I137" s="727"/>
      <c r="J137" s="732"/>
      <c r="K137" s="733"/>
      <c r="L137" s="734"/>
      <c r="M137" s="238"/>
      <c r="N137" s="238"/>
      <c r="O137" s="238"/>
      <c r="P137" s="239"/>
      <c r="Q137" s="428"/>
      <c r="R137" s="389"/>
      <c r="S137" s="389"/>
      <c r="T137" s="389"/>
      <c r="U137" s="248"/>
      <c r="V137" s="248"/>
      <c r="W137" s="248"/>
      <c r="X137" s="248"/>
      <c r="Y137" s="249"/>
      <c r="Z137" s="35"/>
      <c r="AA137" s="35"/>
      <c r="AB137" s="35"/>
      <c r="AC137" s="35"/>
      <c r="AD137" s="35"/>
      <c r="AE137" s="35"/>
      <c r="AF137" s="35"/>
      <c r="AG137" s="35"/>
      <c r="AH137" s="35"/>
      <c r="AI137" s="41"/>
    </row>
    <row r="138" spans="1:35" ht="20.25" customHeight="1">
      <c r="A138" s="710"/>
      <c r="B138" s="711"/>
      <c r="C138" s="711"/>
      <c r="D138" s="711"/>
      <c r="E138" s="711"/>
      <c r="F138" s="711"/>
      <c r="G138" s="711"/>
      <c r="H138" s="711"/>
      <c r="I138" s="727"/>
      <c r="J138" s="732"/>
      <c r="K138" s="733"/>
      <c r="L138" s="734"/>
      <c r="M138" s="241" t="s">
        <v>99</v>
      </c>
      <c r="N138" s="241"/>
      <c r="O138" s="241"/>
      <c r="P138" s="242"/>
      <c r="Q138" s="407"/>
      <c r="R138" s="706"/>
      <c r="S138" s="718"/>
      <c r="T138" s="719"/>
      <c r="U138" s="223" t="s">
        <v>76</v>
      </c>
      <c r="V138" s="223"/>
      <c r="W138" s="223"/>
      <c r="X138" s="223"/>
      <c r="Y138" s="224"/>
      <c r="Z138" s="35"/>
      <c r="AA138" s="35"/>
      <c r="AB138" s="35"/>
      <c r="AC138" s="35"/>
      <c r="AD138" s="35"/>
      <c r="AE138" s="35"/>
      <c r="AF138" s="35"/>
      <c r="AG138" s="35"/>
      <c r="AH138" s="35"/>
      <c r="AI138" s="41"/>
    </row>
    <row r="139" spans="1:35" ht="7.5" customHeight="1">
      <c r="A139" s="712"/>
      <c r="B139" s="713"/>
      <c r="C139" s="713"/>
      <c r="D139" s="713"/>
      <c r="E139" s="713"/>
      <c r="F139" s="713"/>
      <c r="G139" s="713"/>
      <c r="H139" s="713"/>
      <c r="I139" s="728"/>
      <c r="J139" s="735"/>
      <c r="K139" s="736"/>
      <c r="L139" s="737"/>
      <c r="M139" s="244"/>
      <c r="N139" s="244"/>
      <c r="O139" s="244"/>
      <c r="P139" s="245"/>
      <c r="Q139" s="408"/>
      <c r="R139" s="395"/>
      <c r="S139" s="395"/>
      <c r="T139" s="395"/>
      <c r="U139" s="232"/>
      <c r="V139" s="232"/>
      <c r="W139" s="232"/>
      <c r="X139" s="232"/>
      <c r="Y139" s="233"/>
      <c r="Z139" s="35"/>
      <c r="AA139" s="35"/>
      <c r="AB139" s="35"/>
      <c r="AC139" s="35"/>
      <c r="AD139" s="35"/>
      <c r="AE139" s="35"/>
      <c r="AF139" s="35"/>
      <c r="AG139" s="35"/>
      <c r="AH139" s="35"/>
      <c r="AI139" s="41"/>
    </row>
    <row r="140" spans="1:35" ht="7.5" customHeight="1">
      <c r="A140" s="724" t="s">
        <v>100</v>
      </c>
      <c r="B140" s="725"/>
      <c r="C140" s="725"/>
      <c r="D140" s="725"/>
      <c r="E140" s="725"/>
      <c r="F140" s="725"/>
      <c r="G140" s="725"/>
      <c r="H140" s="725"/>
      <c r="I140" s="726"/>
      <c r="J140" s="254"/>
      <c r="K140" s="423"/>
      <c r="L140" s="423"/>
      <c r="M140" s="238"/>
      <c r="N140" s="238"/>
      <c r="O140" s="238"/>
      <c r="P140" s="239"/>
      <c r="Q140" s="428"/>
      <c r="R140" s="389"/>
      <c r="S140" s="389"/>
      <c r="T140" s="389"/>
      <c r="U140" s="248"/>
      <c r="V140" s="248"/>
      <c r="W140" s="248"/>
      <c r="X140" s="248"/>
      <c r="Y140" s="249"/>
      <c r="Z140" s="35"/>
      <c r="AA140" s="35"/>
      <c r="AB140" s="35"/>
      <c r="AC140" s="35"/>
      <c r="AD140" s="35"/>
      <c r="AE140" s="35"/>
      <c r="AF140" s="35"/>
      <c r="AG140" s="35"/>
      <c r="AH140" s="35"/>
      <c r="AI140" s="41"/>
    </row>
    <row r="141" spans="1:35" ht="20.25" customHeight="1">
      <c r="A141" s="710"/>
      <c r="B141" s="711"/>
      <c r="C141" s="711"/>
      <c r="D141" s="711"/>
      <c r="E141" s="711"/>
      <c r="F141" s="711"/>
      <c r="G141" s="711"/>
      <c r="H141" s="711"/>
      <c r="I141" s="727"/>
      <c r="J141" s="257"/>
      <c r="K141" s="241" t="s">
        <v>84</v>
      </c>
      <c r="L141" s="241"/>
      <c r="M141" s="241"/>
      <c r="N141" s="241"/>
      <c r="O141" s="241"/>
      <c r="P141" s="242"/>
      <c r="Q141" s="407"/>
      <c r="R141" s="706"/>
      <c r="S141" s="718"/>
      <c r="T141" s="719"/>
      <c r="U141" s="223" t="s">
        <v>76</v>
      </c>
      <c r="V141" s="223"/>
      <c r="W141" s="223"/>
      <c r="X141" s="223"/>
      <c r="Y141" s="224"/>
      <c r="Z141" s="35"/>
      <c r="AA141" s="35"/>
      <c r="AB141" s="35"/>
      <c r="AC141" s="35"/>
      <c r="AD141" s="35"/>
      <c r="AE141" s="35"/>
      <c r="AF141" s="35"/>
      <c r="AG141" s="35"/>
      <c r="AH141" s="35"/>
      <c r="AI141" s="41"/>
    </row>
    <row r="142" spans="1:35" ht="7.5" customHeight="1">
      <c r="A142" s="710"/>
      <c r="B142" s="711"/>
      <c r="C142" s="711"/>
      <c r="D142" s="711"/>
      <c r="E142" s="711"/>
      <c r="F142" s="711"/>
      <c r="G142" s="711"/>
      <c r="H142" s="711"/>
      <c r="I142" s="727"/>
      <c r="J142" s="285"/>
      <c r="K142" s="244"/>
      <c r="L142" s="244"/>
      <c r="M142" s="244"/>
      <c r="N142" s="244"/>
      <c r="O142" s="244"/>
      <c r="P142" s="245"/>
      <c r="Q142" s="408"/>
      <c r="R142" s="395"/>
      <c r="S142" s="395"/>
      <c r="T142" s="395"/>
      <c r="U142" s="411"/>
      <c r="V142" s="232"/>
      <c r="W142" s="232"/>
      <c r="X142" s="232"/>
      <c r="Y142" s="233"/>
      <c r="Z142" s="35"/>
      <c r="AA142" s="35"/>
      <c r="AB142" s="35"/>
      <c r="AC142" s="35"/>
      <c r="AD142" s="35"/>
      <c r="AE142" s="35"/>
      <c r="AF142" s="35"/>
      <c r="AG142" s="35"/>
      <c r="AH142" s="35"/>
      <c r="AI142" s="41"/>
    </row>
    <row r="143" spans="1:35" ht="7.5" customHeight="1">
      <c r="A143" s="710"/>
      <c r="B143" s="711"/>
      <c r="C143" s="711"/>
      <c r="D143" s="711"/>
      <c r="E143" s="711"/>
      <c r="F143" s="711"/>
      <c r="G143" s="711"/>
      <c r="H143" s="711"/>
      <c r="I143" s="727"/>
      <c r="J143" s="254"/>
      <c r="K143" s="238"/>
      <c r="L143" s="238"/>
      <c r="M143" s="238"/>
      <c r="N143" s="238"/>
      <c r="O143" s="238"/>
      <c r="P143" s="239"/>
      <c r="Q143" s="428"/>
      <c r="R143" s="389"/>
      <c r="S143" s="389"/>
      <c r="T143" s="389"/>
      <c r="U143" s="416"/>
      <c r="V143" s="248"/>
      <c r="W143" s="248"/>
      <c r="X143" s="248"/>
      <c r="Y143" s="249"/>
      <c r="Z143" s="35"/>
      <c r="AA143" s="35"/>
      <c r="AB143" s="35"/>
      <c r="AC143" s="35"/>
      <c r="AD143" s="35"/>
      <c r="AE143" s="35"/>
      <c r="AF143" s="35"/>
      <c r="AG143" s="35"/>
      <c r="AH143" s="35"/>
      <c r="AI143" s="41"/>
    </row>
    <row r="144" spans="1:35" ht="20.25" customHeight="1">
      <c r="A144" s="710"/>
      <c r="B144" s="711"/>
      <c r="C144" s="711"/>
      <c r="D144" s="711"/>
      <c r="E144" s="711"/>
      <c r="F144" s="711"/>
      <c r="G144" s="711"/>
      <c r="H144" s="711"/>
      <c r="I144" s="727"/>
      <c r="J144" s="257"/>
      <c r="K144" s="241" t="s">
        <v>86</v>
      </c>
      <c r="L144" s="241"/>
      <c r="M144" s="241"/>
      <c r="N144" s="241"/>
      <c r="O144" s="241"/>
      <c r="P144" s="242"/>
      <c r="Q144" s="407"/>
      <c r="R144" s="706"/>
      <c r="S144" s="718"/>
      <c r="T144" s="719"/>
      <c r="U144" s="223" t="s">
        <v>76</v>
      </c>
      <c r="V144" s="223"/>
      <c r="W144" s="223"/>
      <c r="X144" s="223"/>
      <c r="Y144" s="224"/>
      <c r="Z144" s="35"/>
      <c r="AA144" s="35"/>
      <c r="AB144" s="35"/>
      <c r="AC144" s="35"/>
      <c r="AD144" s="35"/>
      <c r="AE144" s="35"/>
      <c r="AF144" s="35"/>
      <c r="AG144" s="35"/>
      <c r="AH144" s="35"/>
      <c r="AI144" s="41"/>
    </row>
    <row r="145" spans="1:35" ht="7.5" customHeight="1">
      <c r="A145" s="712"/>
      <c r="B145" s="713"/>
      <c r="C145" s="713"/>
      <c r="D145" s="713"/>
      <c r="E145" s="713"/>
      <c r="F145" s="713"/>
      <c r="G145" s="713"/>
      <c r="H145" s="713"/>
      <c r="I145" s="728"/>
      <c r="J145" s="285"/>
      <c r="K145" s="244"/>
      <c r="L145" s="244"/>
      <c r="M145" s="244"/>
      <c r="N145" s="244"/>
      <c r="O145" s="244"/>
      <c r="P145" s="245"/>
      <c r="Q145" s="408"/>
      <c r="R145" s="395"/>
      <c r="S145" s="395"/>
      <c r="T145" s="395"/>
      <c r="U145" s="232"/>
      <c r="V145" s="232"/>
      <c r="W145" s="232"/>
      <c r="X145" s="232"/>
      <c r="Y145" s="233"/>
      <c r="Z145" s="35"/>
      <c r="AA145" s="35"/>
      <c r="AB145" s="35"/>
      <c r="AC145" s="35"/>
      <c r="AD145" s="35"/>
      <c r="AE145" s="35"/>
      <c r="AF145" s="35"/>
      <c r="AG145" s="35"/>
      <c r="AH145" s="35"/>
      <c r="AI145" s="41"/>
    </row>
    <row r="146" spans="1:35" ht="7.5" customHeight="1">
      <c r="A146" s="724" t="s">
        <v>101</v>
      </c>
      <c r="B146" s="725"/>
      <c r="C146" s="725"/>
      <c r="D146" s="725"/>
      <c r="E146" s="725"/>
      <c r="F146" s="725"/>
      <c r="G146" s="725"/>
      <c r="H146" s="725"/>
      <c r="I146" s="726"/>
      <c r="J146" s="254"/>
      <c r="K146" s="238"/>
      <c r="L146" s="238"/>
      <c r="M146" s="238"/>
      <c r="N146" s="238"/>
      <c r="O146" s="238"/>
      <c r="P146" s="239"/>
      <c r="Q146" s="428"/>
      <c r="R146" s="389"/>
      <c r="S146" s="389"/>
      <c r="T146" s="389"/>
      <c r="U146" s="248"/>
      <c r="V146" s="248"/>
      <c r="W146" s="248"/>
      <c r="X146" s="248"/>
      <c r="Y146" s="249"/>
      <c r="Z146" s="35"/>
      <c r="AA146" s="35"/>
      <c r="AB146" s="35"/>
      <c r="AC146" s="35"/>
      <c r="AD146" s="35"/>
      <c r="AE146" s="35"/>
      <c r="AF146" s="35"/>
      <c r="AG146" s="35"/>
      <c r="AH146" s="35"/>
      <c r="AI146" s="41"/>
    </row>
    <row r="147" spans="1:35" ht="20.25" customHeight="1">
      <c r="A147" s="710"/>
      <c r="B147" s="711"/>
      <c r="C147" s="711"/>
      <c r="D147" s="711"/>
      <c r="E147" s="711"/>
      <c r="F147" s="711"/>
      <c r="G147" s="711"/>
      <c r="H147" s="711"/>
      <c r="I147" s="727"/>
      <c r="J147" s="257"/>
      <c r="K147" s="241" t="s">
        <v>84</v>
      </c>
      <c r="L147" s="241"/>
      <c r="M147" s="241"/>
      <c r="N147" s="241"/>
      <c r="O147" s="241"/>
      <c r="P147" s="242"/>
      <c r="Q147" s="407"/>
      <c r="R147" s="706"/>
      <c r="S147" s="718"/>
      <c r="T147" s="719"/>
      <c r="U147" s="223" t="s">
        <v>76</v>
      </c>
      <c r="V147" s="223"/>
      <c r="W147" s="223"/>
      <c r="X147" s="223"/>
      <c r="Y147" s="224"/>
      <c r="Z147" s="35"/>
      <c r="AA147" s="35"/>
      <c r="AB147" s="35"/>
      <c r="AC147" s="35"/>
      <c r="AD147" s="35"/>
      <c r="AE147" s="35"/>
      <c r="AF147" s="35"/>
      <c r="AG147" s="35"/>
      <c r="AH147" s="35"/>
      <c r="AI147" s="41"/>
    </row>
    <row r="148" spans="1:35" ht="7.5" customHeight="1">
      <c r="A148" s="710"/>
      <c r="B148" s="711"/>
      <c r="C148" s="711"/>
      <c r="D148" s="711"/>
      <c r="E148" s="711"/>
      <c r="F148" s="711"/>
      <c r="G148" s="711"/>
      <c r="H148" s="711"/>
      <c r="I148" s="727"/>
      <c r="J148" s="285"/>
      <c r="K148" s="244"/>
      <c r="L148" s="244"/>
      <c r="M148" s="244"/>
      <c r="N148" s="244"/>
      <c r="O148" s="244"/>
      <c r="P148" s="245"/>
      <c r="Q148" s="408"/>
      <c r="R148" s="395"/>
      <c r="S148" s="395"/>
      <c r="T148" s="395"/>
      <c r="U148" s="411"/>
      <c r="V148" s="232"/>
      <c r="W148" s="232"/>
      <c r="X148" s="232"/>
      <c r="Y148" s="233"/>
      <c r="Z148" s="35"/>
      <c r="AA148" s="35"/>
      <c r="AB148" s="35"/>
      <c r="AC148" s="35"/>
      <c r="AD148" s="35"/>
      <c r="AE148" s="35"/>
      <c r="AF148" s="35"/>
      <c r="AG148" s="35"/>
      <c r="AH148" s="35"/>
      <c r="AI148" s="41"/>
    </row>
    <row r="149" spans="1:35" ht="7.5" customHeight="1">
      <c r="A149" s="710"/>
      <c r="B149" s="711"/>
      <c r="C149" s="711"/>
      <c r="D149" s="711"/>
      <c r="E149" s="711"/>
      <c r="F149" s="711"/>
      <c r="G149" s="711"/>
      <c r="H149" s="711"/>
      <c r="I149" s="727"/>
      <c r="J149" s="254"/>
      <c r="K149" s="238"/>
      <c r="L149" s="238"/>
      <c r="M149" s="238"/>
      <c r="N149" s="238"/>
      <c r="O149" s="238"/>
      <c r="P149" s="239"/>
      <c r="Q149" s="428"/>
      <c r="R149" s="389"/>
      <c r="S149" s="389"/>
      <c r="T149" s="389"/>
      <c r="U149" s="416"/>
      <c r="V149" s="248"/>
      <c r="W149" s="248"/>
      <c r="X149" s="248"/>
      <c r="Y149" s="249"/>
      <c r="Z149" s="35"/>
      <c r="AA149" s="35"/>
      <c r="AB149" s="35"/>
      <c r="AC149" s="35"/>
      <c r="AD149" s="35"/>
      <c r="AE149" s="35"/>
      <c r="AF149" s="35"/>
      <c r="AG149" s="35"/>
      <c r="AH149" s="35"/>
      <c r="AI149" s="41"/>
    </row>
    <row r="150" spans="1:35" ht="20.25" customHeight="1">
      <c r="A150" s="710"/>
      <c r="B150" s="711"/>
      <c r="C150" s="711"/>
      <c r="D150" s="711"/>
      <c r="E150" s="711"/>
      <c r="F150" s="711"/>
      <c r="G150" s="711"/>
      <c r="H150" s="711"/>
      <c r="I150" s="727"/>
      <c r="J150" s="257"/>
      <c r="K150" s="241" t="s">
        <v>86</v>
      </c>
      <c r="L150" s="241"/>
      <c r="M150" s="241"/>
      <c r="N150" s="241"/>
      <c r="O150" s="241"/>
      <c r="P150" s="242"/>
      <c r="Q150" s="407"/>
      <c r="R150" s="706"/>
      <c r="S150" s="718"/>
      <c r="T150" s="719"/>
      <c r="U150" s="223" t="s">
        <v>76</v>
      </c>
      <c r="V150" s="223"/>
      <c r="W150" s="223"/>
      <c r="X150" s="223"/>
      <c r="Y150" s="224"/>
      <c r="Z150" s="35"/>
      <c r="AA150" s="35"/>
      <c r="AB150" s="35"/>
      <c r="AC150" s="35"/>
      <c r="AD150" s="35"/>
      <c r="AE150" s="35"/>
      <c r="AF150" s="35"/>
      <c r="AG150" s="35"/>
      <c r="AH150" s="35"/>
      <c r="AI150" s="41"/>
    </row>
    <row r="151" spans="1:35" ht="7.5" customHeight="1">
      <c r="A151" s="712"/>
      <c r="B151" s="713"/>
      <c r="C151" s="713"/>
      <c r="D151" s="713"/>
      <c r="E151" s="713"/>
      <c r="F151" s="713"/>
      <c r="G151" s="713"/>
      <c r="H151" s="713"/>
      <c r="I151" s="728"/>
      <c r="J151" s="285"/>
      <c r="K151" s="244"/>
      <c r="L151" s="244"/>
      <c r="M151" s="244"/>
      <c r="N151" s="244"/>
      <c r="O151" s="244"/>
      <c r="P151" s="245"/>
      <c r="Q151" s="408"/>
      <c r="R151" s="395"/>
      <c r="S151" s="395"/>
      <c r="T151" s="395"/>
      <c r="U151" s="232"/>
      <c r="V151" s="232"/>
      <c r="W151" s="232"/>
      <c r="X151" s="232"/>
      <c r="Y151" s="233"/>
      <c r="Z151" s="35"/>
      <c r="AA151" s="35"/>
      <c r="AB151" s="35"/>
      <c r="AC151" s="35"/>
      <c r="AD151" s="35"/>
      <c r="AE151" s="35"/>
      <c r="AF151" s="35"/>
      <c r="AG151" s="35"/>
      <c r="AH151" s="35"/>
      <c r="AI151" s="41"/>
    </row>
    <row r="152" spans="1:35" ht="7.5" customHeight="1">
      <c r="A152" s="724" t="s">
        <v>581</v>
      </c>
      <c r="B152" s="725"/>
      <c r="C152" s="725"/>
      <c r="D152" s="725"/>
      <c r="E152" s="725"/>
      <c r="F152" s="725"/>
      <c r="G152" s="725"/>
      <c r="H152" s="725"/>
      <c r="I152" s="726"/>
      <c r="J152" s="254"/>
      <c r="K152" s="238"/>
      <c r="L152" s="238"/>
      <c r="M152" s="238"/>
      <c r="N152" s="238"/>
      <c r="O152" s="238"/>
      <c r="P152" s="239"/>
      <c r="Q152" s="428"/>
      <c r="R152" s="389"/>
      <c r="S152" s="389"/>
      <c r="T152" s="389"/>
      <c r="U152" s="248"/>
      <c r="V152" s="248"/>
      <c r="W152" s="248"/>
      <c r="X152" s="248"/>
      <c r="Y152" s="249"/>
      <c r="Z152" s="35"/>
      <c r="AA152" s="35"/>
      <c r="AB152" s="35"/>
      <c r="AC152" s="35"/>
      <c r="AD152" s="35"/>
      <c r="AE152" s="35"/>
      <c r="AF152" s="35"/>
      <c r="AG152" s="35"/>
      <c r="AH152" s="35"/>
      <c r="AI152" s="41"/>
    </row>
    <row r="153" spans="1:35" ht="20.25" customHeight="1">
      <c r="A153" s="710"/>
      <c r="B153" s="711"/>
      <c r="C153" s="711"/>
      <c r="D153" s="711"/>
      <c r="E153" s="711"/>
      <c r="F153" s="711"/>
      <c r="G153" s="711"/>
      <c r="H153" s="711"/>
      <c r="I153" s="727"/>
      <c r="J153" s="257"/>
      <c r="K153" s="241" t="s">
        <v>84</v>
      </c>
      <c r="L153" s="241"/>
      <c r="M153" s="241"/>
      <c r="N153" s="241"/>
      <c r="O153" s="241"/>
      <c r="P153" s="242"/>
      <c r="Q153" s="407"/>
      <c r="R153" s="706"/>
      <c r="S153" s="718"/>
      <c r="T153" s="719"/>
      <c r="U153" s="223" t="s">
        <v>76</v>
      </c>
      <c r="V153" s="223"/>
      <c r="W153" s="223"/>
      <c r="X153" s="223"/>
      <c r="Y153" s="224"/>
      <c r="Z153" s="35"/>
      <c r="AA153" s="35"/>
      <c r="AB153" s="35"/>
      <c r="AC153" s="35"/>
      <c r="AD153" s="35"/>
      <c r="AE153" s="35"/>
      <c r="AF153" s="35"/>
      <c r="AG153" s="35"/>
      <c r="AH153" s="35"/>
      <c r="AI153" s="41"/>
    </row>
    <row r="154" spans="1:35" ht="7.5" customHeight="1">
      <c r="A154" s="710"/>
      <c r="B154" s="711"/>
      <c r="C154" s="711"/>
      <c r="D154" s="711"/>
      <c r="E154" s="711"/>
      <c r="F154" s="711"/>
      <c r="G154" s="711"/>
      <c r="H154" s="711"/>
      <c r="I154" s="727"/>
      <c r="J154" s="285"/>
      <c r="K154" s="244"/>
      <c r="L154" s="244"/>
      <c r="M154" s="244"/>
      <c r="N154" s="244"/>
      <c r="O154" s="244"/>
      <c r="P154" s="245"/>
      <c r="Q154" s="408"/>
      <c r="R154" s="395"/>
      <c r="S154" s="395"/>
      <c r="T154" s="395"/>
      <c r="U154" s="411"/>
      <c r="V154" s="232"/>
      <c r="W154" s="232"/>
      <c r="X154" s="232"/>
      <c r="Y154" s="233"/>
      <c r="Z154" s="35"/>
      <c r="AA154" s="35"/>
      <c r="AB154" s="35"/>
      <c r="AC154" s="35"/>
      <c r="AD154" s="35"/>
      <c r="AE154" s="35"/>
      <c r="AF154" s="35"/>
      <c r="AG154" s="35"/>
      <c r="AH154" s="35"/>
      <c r="AI154" s="41"/>
    </row>
    <row r="155" spans="1:35" ht="7.5" customHeight="1">
      <c r="A155" s="710"/>
      <c r="B155" s="711"/>
      <c r="C155" s="711"/>
      <c r="D155" s="711"/>
      <c r="E155" s="711"/>
      <c r="F155" s="711"/>
      <c r="G155" s="711"/>
      <c r="H155" s="711"/>
      <c r="I155" s="727"/>
      <c r="J155" s="254"/>
      <c r="K155" s="238"/>
      <c r="L155" s="238"/>
      <c r="M155" s="238"/>
      <c r="N155" s="238"/>
      <c r="O155" s="238"/>
      <c r="P155" s="239"/>
      <c r="Q155" s="428"/>
      <c r="R155" s="389"/>
      <c r="S155" s="389"/>
      <c r="T155" s="389"/>
      <c r="U155" s="416"/>
      <c r="V155" s="248"/>
      <c r="W155" s="248"/>
      <c r="X155" s="248"/>
      <c r="Y155" s="249"/>
      <c r="Z155" s="35"/>
      <c r="AA155" s="35"/>
      <c r="AB155" s="35"/>
      <c r="AC155" s="35"/>
      <c r="AD155" s="35"/>
      <c r="AE155" s="35"/>
      <c r="AF155" s="35"/>
      <c r="AG155" s="35"/>
      <c r="AH155" s="35"/>
      <c r="AI155" s="41"/>
    </row>
    <row r="156" spans="1:35" ht="20.25" customHeight="1">
      <c r="A156" s="710"/>
      <c r="B156" s="711"/>
      <c r="C156" s="711"/>
      <c r="D156" s="711"/>
      <c r="E156" s="711"/>
      <c r="F156" s="711"/>
      <c r="G156" s="711"/>
      <c r="H156" s="711"/>
      <c r="I156" s="727"/>
      <c r="J156" s="257"/>
      <c r="K156" s="241" t="s">
        <v>86</v>
      </c>
      <c r="L156" s="241"/>
      <c r="M156" s="241"/>
      <c r="N156" s="241"/>
      <c r="O156" s="241"/>
      <c r="P156" s="242"/>
      <c r="Q156" s="407"/>
      <c r="R156" s="706"/>
      <c r="S156" s="718"/>
      <c r="T156" s="719"/>
      <c r="U156" s="223" t="s">
        <v>76</v>
      </c>
      <c r="V156" s="223"/>
      <c r="W156" s="223"/>
      <c r="X156" s="223"/>
      <c r="Y156" s="224"/>
      <c r="Z156" s="35"/>
      <c r="AA156" s="35"/>
      <c r="AB156" s="35"/>
      <c r="AC156" s="35"/>
      <c r="AD156" s="35"/>
      <c r="AE156" s="35"/>
      <c r="AF156" s="35"/>
      <c r="AG156" s="35"/>
      <c r="AH156" s="35"/>
      <c r="AI156" s="41"/>
    </row>
    <row r="157" spans="1:35" ht="7.5" customHeight="1">
      <c r="A157" s="712"/>
      <c r="B157" s="713"/>
      <c r="C157" s="713"/>
      <c r="D157" s="713"/>
      <c r="E157" s="713"/>
      <c r="F157" s="713"/>
      <c r="G157" s="713"/>
      <c r="H157" s="713"/>
      <c r="I157" s="728"/>
      <c r="J157" s="285"/>
      <c r="K157" s="244"/>
      <c r="L157" s="244"/>
      <c r="M157" s="244"/>
      <c r="N157" s="244"/>
      <c r="O157" s="244"/>
      <c r="P157" s="245"/>
      <c r="Q157" s="408"/>
      <c r="R157" s="395"/>
      <c r="S157" s="395"/>
      <c r="T157" s="395"/>
      <c r="U157" s="411"/>
      <c r="V157" s="232"/>
      <c r="W157" s="232"/>
      <c r="X157" s="232"/>
      <c r="Y157" s="233"/>
      <c r="Z157" s="35"/>
      <c r="AA157" s="35"/>
      <c r="AB157" s="35"/>
      <c r="AC157" s="35"/>
      <c r="AD157" s="35"/>
      <c r="AE157" s="35"/>
      <c r="AF157" s="35"/>
      <c r="AG157" s="35"/>
      <c r="AH157" s="35"/>
      <c r="AI157" s="41"/>
    </row>
    <row r="158" spans="1:35" ht="7.5" customHeight="1">
      <c r="A158" s="724" t="s">
        <v>103</v>
      </c>
      <c r="B158" s="725"/>
      <c r="C158" s="725"/>
      <c r="D158" s="725"/>
      <c r="E158" s="725"/>
      <c r="F158" s="725"/>
      <c r="G158" s="725"/>
      <c r="H158" s="725"/>
      <c r="I158" s="726"/>
      <c r="J158" s="254"/>
      <c r="K158" s="238"/>
      <c r="L158" s="238"/>
      <c r="M158" s="238"/>
      <c r="N158" s="238"/>
      <c r="O158" s="238"/>
      <c r="P158" s="239"/>
      <c r="Q158" s="428"/>
      <c r="R158" s="389"/>
      <c r="S158" s="389"/>
      <c r="T158" s="389"/>
      <c r="U158" s="416"/>
      <c r="V158" s="248"/>
      <c r="W158" s="248"/>
      <c r="X158" s="248"/>
      <c r="Y158" s="249"/>
      <c r="Z158" s="35"/>
      <c r="AA158" s="35"/>
      <c r="AB158" s="35"/>
      <c r="AC158" s="35"/>
      <c r="AD158" s="35"/>
      <c r="AE158" s="35"/>
      <c r="AF158" s="35"/>
      <c r="AG158" s="35"/>
      <c r="AH158" s="35"/>
      <c r="AI158" s="41"/>
    </row>
    <row r="159" spans="1:35" ht="20.25" customHeight="1">
      <c r="A159" s="710"/>
      <c r="B159" s="711"/>
      <c r="C159" s="711"/>
      <c r="D159" s="711"/>
      <c r="E159" s="711"/>
      <c r="F159" s="711"/>
      <c r="G159" s="711"/>
      <c r="H159" s="711"/>
      <c r="I159" s="727"/>
      <c r="J159" s="257"/>
      <c r="K159" s="241" t="s">
        <v>84</v>
      </c>
      <c r="L159" s="241"/>
      <c r="M159" s="241"/>
      <c r="N159" s="241"/>
      <c r="O159" s="241"/>
      <c r="P159" s="242"/>
      <c r="Q159" s="407"/>
      <c r="R159" s="706"/>
      <c r="S159" s="718"/>
      <c r="T159" s="719"/>
      <c r="U159" s="223" t="s">
        <v>76</v>
      </c>
      <c r="V159" s="223"/>
      <c r="W159" s="223"/>
      <c r="X159" s="223"/>
      <c r="Y159" s="224"/>
      <c r="Z159" s="35"/>
      <c r="AA159" s="35"/>
      <c r="AB159" s="35"/>
      <c r="AC159" s="35"/>
      <c r="AD159" s="35"/>
      <c r="AE159" s="35"/>
      <c r="AF159" s="35"/>
      <c r="AG159" s="35"/>
      <c r="AH159" s="35"/>
      <c r="AI159" s="41"/>
    </row>
    <row r="160" spans="1:35" ht="7.5" customHeight="1">
      <c r="A160" s="710"/>
      <c r="B160" s="711"/>
      <c r="C160" s="711"/>
      <c r="D160" s="711"/>
      <c r="E160" s="711"/>
      <c r="F160" s="711"/>
      <c r="G160" s="711"/>
      <c r="H160" s="711"/>
      <c r="I160" s="727"/>
      <c r="J160" s="285"/>
      <c r="K160" s="244"/>
      <c r="L160" s="244"/>
      <c r="M160" s="244"/>
      <c r="N160" s="244"/>
      <c r="O160" s="244"/>
      <c r="P160" s="245"/>
      <c r="Q160" s="408"/>
      <c r="R160" s="395"/>
      <c r="S160" s="395"/>
      <c r="T160" s="395"/>
      <c r="U160" s="411"/>
      <c r="V160" s="232"/>
      <c r="W160" s="232"/>
      <c r="X160" s="232"/>
      <c r="Y160" s="233"/>
      <c r="Z160" s="35"/>
      <c r="AA160" s="35"/>
      <c r="AB160" s="35"/>
      <c r="AC160" s="35"/>
      <c r="AD160" s="35"/>
      <c r="AE160" s="35"/>
      <c r="AF160" s="35"/>
      <c r="AG160" s="35"/>
      <c r="AH160" s="35"/>
      <c r="AI160" s="41"/>
    </row>
    <row r="161" spans="1:35" ht="7.5" customHeight="1">
      <c r="A161" s="710"/>
      <c r="B161" s="711"/>
      <c r="C161" s="711"/>
      <c r="D161" s="711"/>
      <c r="E161" s="711"/>
      <c r="F161" s="711"/>
      <c r="G161" s="711"/>
      <c r="H161" s="711"/>
      <c r="I161" s="727"/>
      <c r="J161" s="254"/>
      <c r="K161" s="238"/>
      <c r="L161" s="238"/>
      <c r="M161" s="238"/>
      <c r="N161" s="238"/>
      <c r="O161" s="238"/>
      <c r="P161" s="239"/>
      <c r="Q161" s="428"/>
      <c r="R161" s="389"/>
      <c r="S161" s="389"/>
      <c r="T161" s="389"/>
      <c r="U161" s="416"/>
      <c r="V161" s="248"/>
      <c r="W161" s="248"/>
      <c r="X161" s="248"/>
      <c r="Y161" s="249"/>
      <c r="Z161" s="35"/>
      <c r="AA161" s="35"/>
      <c r="AB161" s="35"/>
      <c r="AC161" s="35"/>
      <c r="AD161" s="35"/>
      <c r="AE161" s="35"/>
      <c r="AF161" s="35"/>
      <c r="AG161" s="35"/>
      <c r="AH161" s="35"/>
      <c r="AI161" s="41"/>
    </row>
    <row r="162" spans="1:35" ht="20.25" customHeight="1">
      <c r="A162" s="710"/>
      <c r="B162" s="711"/>
      <c r="C162" s="711"/>
      <c r="D162" s="711"/>
      <c r="E162" s="711"/>
      <c r="F162" s="711"/>
      <c r="G162" s="711"/>
      <c r="H162" s="711"/>
      <c r="I162" s="727"/>
      <c r="J162" s="257"/>
      <c r="K162" s="241" t="s">
        <v>86</v>
      </c>
      <c r="L162" s="241"/>
      <c r="M162" s="241"/>
      <c r="N162" s="241"/>
      <c r="O162" s="241"/>
      <c r="P162" s="242"/>
      <c r="Q162" s="407"/>
      <c r="R162" s="706"/>
      <c r="S162" s="718"/>
      <c r="T162" s="719"/>
      <c r="U162" s="223" t="s">
        <v>76</v>
      </c>
      <c r="V162" s="223"/>
      <c r="W162" s="223"/>
      <c r="X162" s="223"/>
      <c r="Y162" s="224"/>
      <c r="Z162" s="35"/>
      <c r="AA162" s="35"/>
      <c r="AB162" s="35"/>
      <c r="AC162" s="35"/>
      <c r="AD162" s="35"/>
      <c r="AE162" s="35"/>
      <c r="AF162" s="35"/>
      <c r="AG162" s="35"/>
      <c r="AH162" s="35"/>
      <c r="AI162" s="41"/>
    </row>
    <row r="163" spans="1:35" ht="7.5" customHeight="1">
      <c r="A163" s="710"/>
      <c r="B163" s="711"/>
      <c r="C163" s="711"/>
      <c r="D163" s="711"/>
      <c r="E163" s="711"/>
      <c r="F163" s="711"/>
      <c r="G163" s="711"/>
      <c r="H163" s="711"/>
      <c r="I163" s="727"/>
      <c r="J163" s="285"/>
      <c r="K163" s="244"/>
      <c r="L163" s="244"/>
      <c r="M163" s="244"/>
      <c r="N163" s="244"/>
      <c r="O163" s="244"/>
      <c r="P163" s="245"/>
      <c r="Q163" s="408"/>
      <c r="R163" s="395"/>
      <c r="S163" s="395"/>
      <c r="T163" s="395"/>
      <c r="U163" s="411"/>
      <c r="V163" s="232"/>
      <c r="W163" s="232"/>
      <c r="X163" s="232"/>
      <c r="Y163" s="233"/>
      <c r="Z163" s="35"/>
      <c r="AA163" s="35"/>
      <c r="AB163" s="35"/>
      <c r="AC163" s="35"/>
      <c r="AD163" s="35"/>
      <c r="AE163" s="35"/>
      <c r="AF163" s="35"/>
      <c r="AG163" s="35"/>
      <c r="AH163" s="35"/>
      <c r="AI163" s="41"/>
    </row>
    <row r="164" spans="1:35" ht="7.5" customHeight="1">
      <c r="A164" s="254"/>
      <c r="B164" s="255"/>
      <c r="C164" s="255"/>
      <c r="D164" s="255"/>
      <c r="E164" s="255"/>
      <c r="F164" s="255"/>
      <c r="G164" s="255"/>
      <c r="H164" s="255"/>
      <c r="I164" s="255"/>
      <c r="J164" s="255"/>
      <c r="K164" s="238"/>
      <c r="L164" s="238"/>
      <c r="M164" s="238"/>
      <c r="N164" s="238"/>
      <c r="O164" s="238"/>
      <c r="P164" s="239"/>
      <c r="Q164" s="428"/>
      <c r="R164" s="389"/>
      <c r="S164" s="389"/>
      <c r="T164" s="389"/>
      <c r="U164" s="416"/>
      <c r="V164" s="248"/>
      <c r="W164" s="248"/>
      <c r="X164" s="248"/>
      <c r="Y164" s="249"/>
      <c r="Z164" s="35"/>
      <c r="AA164" s="35"/>
      <c r="AB164" s="35"/>
      <c r="AC164" s="35"/>
      <c r="AD164" s="35"/>
      <c r="AE164" s="35"/>
      <c r="AF164" s="35"/>
      <c r="AG164" s="35"/>
      <c r="AH164" s="35"/>
      <c r="AI164" s="41"/>
    </row>
    <row r="165" spans="1:35" ht="20.25" customHeight="1">
      <c r="A165" s="240" t="s">
        <v>582</v>
      </c>
      <c r="B165" s="241"/>
      <c r="C165" s="241"/>
      <c r="D165" s="241"/>
      <c r="E165" s="241"/>
      <c r="F165" s="241"/>
      <c r="G165" s="241"/>
      <c r="H165" s="241"/>
      <c r="I165" s="241"/>
      <c r="J165" s="241"/>
      <c r="K165" s="241"/>
      <c r="L165" s="241"/>
      <c r="M165" s="241"/>
      <c r="N165" s="241"/>
      <c r="O165" s="241"/>
      <c r="P165" s="242"/>
      <c r="Q165" s="407"/>
      <c r="R165" s="706"/>
      <c r="S165" s="718"/>
      <c r="T165" s="719"/>
      <c r="U165" s="223" t="s">
        <v>76</v>
      </c>
      <c r="V165" s="223"/>
      <c r="W165" s="223"/>
      <c r="X165" s="223"/>
      <c r="Y165" s="224"/>
      <c r="Z165" s="35"/>
      <c r="AA165" s="35"/>
      <c r="AB165" s="35"/>
      <c r="AC165" s="35"/>
      <c r="AD165" s="35"/>
      <c r="AE165" s="35"/>
      <c r="AF165" s="35"/>
      <c r="AG165" s="35"/>
      <c r="AH165" s="35"/>
      <c r="AI165" s="41"/>
    </row>
    <row r="166" spans="1:35" ht="7.5" customHeight="1">
      <c r="A166" s="243"/>
      <c r="B166" s="244"/>
      <c r="C166" s="244"/>
      <c r="D166" s="244"/>
      <c r="E166" s="244"/>
      <c r="F166" s="244"/>
      <c r="G166" s="244"/>
      <c r="H166" s="244"/>
      <c r="I166" s="244"/>
      <c r="J166" s="244"/>
      <c r="K166" s="244"/>
      <c r="L166" s="244"/>
      <c r="M166" s="244"/>
      <c r="N166" s="244"/>
      <c r="O166" s="244"/>
      <c r="P166" s="245"/>
      <c r="Q166" s="408"/>
      <c r="R166" s="395"/>
      <c r="S166" s="395"/>
      <c r="T166" s="395"/>
      <c r="U166" s="411"/>
      <c r="V166" s="232"/>
      <c r="W166" s="232"/>
      <c r="X166" s="232"/>
      <c r="Y166" s="233"/>
      <c r="Z166" s="35"/>
      <c r="AA166" s="35"/>
      <c r="AB166" s="35"/>
      <c r="AC166" s="35"/>
      <c r="AD166" s="35"/>
      <c r="AE166" s="35"/>
      <c r="AF166" s="35"/>
      <c r="AG166" s="35"/>
      <c r="AH166" s="35"/>
      <c r="AI166" s="41"/>
    </row>
    <row r="167" spans="1:35" ht="7.5" customHeight="1">
      <c r="A167" s="237"/>
      <c r="B167" s="238"/>
      <c r="C167" s="238"/>
      <c r="D167" s="238"/>
      <c r="E167" s="238"/>
      <c r="F167" s="238"/>
      <c r="G167" s="238"/>
      <c r="H167" s="238"/>
      <c r="I167" s="238"/>
      <c r="J167" s="238"/>
      <c r="K167" s="238"/>
      <c r="L167" s="238"/>
      <c r="M167" s="238"/>
      <c r="N167" s="238"/>
      <c r="O167" s="238"/>
      <c r="P167" s="239"/>
      <c r="Q167" s="428"/>
      <c r="R167" s="389"/>
      <c r="S167" s="389"/>
      <c r="T167" s="389"/>
      <c r="U167" s="416"/>
      <c r="V167" s="248"/>
      <c r="W167" s="248"/>
      <c r="X167" s="248"/>
      <c r="Y167" s="249"/>
      <c r="Z167" s="35"/>
      <c r="AA167" s="35"/>
      <c r="AB167" s="35"/>
      <c r="AC167" s="35"/>
      <c r="AD167" s="35"/>
      <c r="AE167" s="35"/>
      <c r="AF167" s="35"/>
      <c r="AG167" s="35"/>
      <c r="AH167" s="35"/>
      <c r="AI167" s="41"/>
    </row>
    <row r="168" spans="1:35" ht="20.25" customHeight="1">
      <c r="A168" s="240" t="s">
        <v>583</v>
      </c>
      <c r="B168" s="241"/>
      <c r="C168" s="241"/>
      <c r="D168" s="241"/>
      <c r="E168" s="241"/>
      <c r="F168" s="241"/>
      <c r="G168" s="241"/>
      <c r="H168" s="241"/>
      <c r="I168" s="241"/>
      <c r="J168" s="241"/>
      <c r="K168" s="241"/>
      <c r="L168" s="241"/>
      <c r="M168" s="241"/>
      <c r="N168" s="241"/>
      <c r="O168" s="241"/>
      <c r="P168" s="242"/>
      <c r="Q168" s="407"/>
      <c r="R168" s="706"/>
      <c r="S168" s="718"/>
      <c r="T168" s="719"/>
      <c r="U168" s="223" t="s">
        <v>76</v>
      </c>
      <c r="V168" s="223"/>
      <c r="W168" s="223"/>
      <c r="X168" s="223"/>
      <c r="Y168" s="224"/>
      <c r="Z168" s="35"/>
      <c r="AA168" s="35"/>
      <c r="AB168" s="35"/>
      <c r="AC168" s="35"/>
      <c r="AD168" s="35"/>
      <c r="AE168" s="35"/>
      <c r="AF168" s="35"/>
      <c r="AG168" s="35"/>
      <c r="AH168" s="35"/>
      <c r="AI168" s="41"/>
    </row>
    <row r="169" spans="1:35" ht="7.5" customHeight="1">
      <c r="A169" s="243"/>
      <c r="B169" s="244"/>
      <c r="C169" s="244"/>
      <c r="D169" s="244"/>
      <c r="E169" s="244"/>
      <c r="F169" s="244"/>
      <c r="G169" s="244"/>
      <c r="H169" s="244"/>
      <c r="I169" s="244"/>
      <c r="J169" s="244"/>
      <c r="K169" s="244"/>
      <c r="L169" s="244"/>
      <c r="M169" s="244"/>
      <c r="N169" s="244"/>
      <c r="O169" s="244"/>
      <c r="P169" s="245"/>
      <c r="Q169" s="408"/>
      <c r="R169" s="395"/>
      <c r="S169" s="395"/>
      <c r="T169" s="395"/>
      <c r="U169" s="411"/>
      <c r="V169" s="232"/>
      <c r="W169" s="232"/>
      <c r="X169" s="232"/>
      <c r="Y169" s="233"/>
      <c r="Z169" s="35"/>
      <c r="AA169" s="35"/>
      <c r="AB169" s="35"/>
      <c r="AC169" s="35"/>
      <c r="AD169" s="35"/>
      <c r="AE169" s="35"/>
      <c r="AF169" s="35"/>
      <c r="AG169" s="35"/>
      <c r="AH169" s="35"/>
      <c r="AI169" s="41"/>
    </row>
    <row r="170" spans="1:35" ht="7.5" customHeight="1">
      <c r="A170" s="237"/>
      <c r="B170" s="238"/>
      <c r="C170" s="238"/>
      <c r="D170" s="238"/>
      <c r="E170" s="238"/>
      <c r="F170" s="238"/>
      <c r="G170" s="238"/>
      <c r="H170" s="238"/>
      <c r="I170" s="238"/>
      <c r="J170" s="238"/>
      <c r="K170" s="238"/>
      <c r="L170" s="238"/>
      <c r="M170" s="238"/>
      <c r="N170" s="238"/>
      <c r="O170" s="238"/>
      <c r="P170" s="239"/>
      <c r="Q170" s="428"/>
      <c r="R170" s="389"/>
      <c r="S170" s="389"/>
      <c r="T170" s="389"/>
      <c r="U170" s="416"/>
      <c r="V170" s="248"/>
      <c r="W170" s="248"/>
      <c r="X170" s="248"/>
      <c r="Y170" s="249"/>
      <c r="Z170" s="35"/>
      <c r="AA170" s="35"/>
      <c r="AB170" s="35"/>
      <c r="AC170" s="35"/>
      <c r="AD170" s="35"/>
      <c r="AE170" s="35"/>
      <c r="AF170" s="35"/>
      <c r="AG170" s="35"/>
      <c r="AH170" s="35"/>
      <c r="AI170" s="41"/>
    </row>
    <row r="171" spans="1:35" ht="20.25" customHeight="1">
      <c r="A171" s="240" t="s">
        <v>96</v>
      </c>
      <c r="B171" s="241"/>
      <c r="C171" s="241"/>
      <c r="D171" s="241"/>
      <c r="E171" s="241"/>
      <c r="F171" s="241"/>
      <c r="G171" s="241"/>
      <c r="H171" s="241"/>
      <c r="I171" s="241"/>
      <c r="J171" s="241"/>
      <c r="K171" s="241"/>
      <c r="L171" s="241"/>
      <c r="M171" s="241"/>
      <c r="N171" s="241"/>
      <c r="O171" s="241"/>
      <c r="P171" s="242"/>
      <c r="Q171" s="407"/>
      <c r="R171" s="720">
        <f>IF(SUM(R111:T168)=0,"",SUM(R111:T168))</f>
      </c>
      <c r="S171" s="720"/>
      <c r="T171" s="720"/>
      <c r="U171" s="223" t="s">
        <v>76</v>
      </c>
      <c r="V171" s="223"/>
      <c r="W171" s="223"/>
      <c r="X171" s="223"/>
      <c r="Y171" s="224"/>
      <c r="Z171" s="35"/>
      <c r="AA171" s="35"/>
      <c r="AB171" s="35"/>
      <c r="AC171" s="35"/>
      <c r="AD171" s="35"/>
      <c r="AE171" s="35"/>
      <c r="AF171" s="35"/>
      <c r="AG171" s="35"/>
      <c r="AH171" s="35"/>
      <c r="AI171" s="41"/>
    </row>
    <row r="172" spans="1:35" ht="7.5" customHeight="1">
      <c r="A172" s="243"/>
      <c r="B172" s="244"/>
      <c r="C172" s="244"/>
      <c r="D172" s="244"/>
      <c r="E172" s="244"/>
      <c r="F172" s="244"/>
      <c r="G172" s="244"/>
      <c r="H172" s="244"/>
      <c r="I172" s="244"/>
      <c r="J172" s="244"/>
      <c r="K172" s="244"/>
      <c r="L172" s="244"/>
      <c r="M172" s="244"/>
      <c r="N172" s="244"/>
      <c r="O172" s="244"/>
      <c r="P172" s="245"/>
      <c r="Q172" s="408"/>
      <c r="R172" s="395"/>
      <c r="S172" s="395"/>
      <c r="T172" s="395"/>
      <c r="U172" s="232"/>
      <c r="V172" s="232"/>
      <c r="W172" s="232"/>
      <c r="X172" s="232"/>
      <c r="Y172" s="233"/>
      <c r="Z172" s="35"/>
      <c r="AA172" s="35"/>
      <c r="AB172" s="35"/>
      <c r="AC172" s="35"/>
      <c r="AD172" s="35"/>
      <c r="AE172" s="35"/>
      <c r="AF172" s="35"/>
      <c r="AG172" s="35"/>
      <c r="AH172" s="35"/>
      <c r="AI172" s="41"/>
    </row>
    <row r="173" spans="1:35" ht="7.5" customHeight="1">
      <c r="A173" s="237"/>
      <c r="B173" s="238"/>
      <c r="C173" s="238"/>
      <c r="D173" s="238"/>
      <c r="E173" s="238"/>
      <c r="F173" s="238"/>
      <c r="G173" s="238"/>
      <c r="H173" s="238"/>
      <c r="I173" s="238"/>
      <c r="J173" s="238"/>
      <c r="K173" s="238"/>
      <c r="L173" s="238"/>
      <c r="M173" s="238"/>
      <c r="N173" s="238"/>
      <c r="O173" s="238"/>
      <c r="P173" s="239"/>
      <c r="Q173" s="428"/>
      <c r="R173" s="389"/>
      <c r="S173" s="389"/>
      <c r="T173" s="389"/>
      <c r="U173" s="248"/>
      <c r="V173" s="248"/>
      <c r="W173" s="248"/>
      <c r="X173" s="248"/>
      <c r="Y173" s="249"/>
      <c r="Z173" s="35"/>
      <c r="AA173" s="35"/>
      <c r="AB173" s="35"/>
      <c r="AC173" s="35"/>
      <c r="AD173" s="35"/>
      <c r="AE173" s="35"/>
      <c r="AF173" s="35"/>
      <c r="AG173" s="35"/>
      <c r="AH173" s="35"/>
      <c r="AI173" s="41"/>
    </row>
    <row r="174" spans="1:35" ht="20.25" customHeight="1">
      <c r="A174" s="240" t="s">
        <v>584</v>
      </c>
      <c r="B174" s="241"/>
      <c r="C174" s="241"/>
      <c r="D174" s="241"/>
      <c r="E174" s="241"/>
      <c r="F174" s="241"/>
      <c r="G174" s="241"/>
      <c r="H174" s="241"/>
      <c r="I174" s="241"/>
      <c r="J174" s="241"/>
      <c r="K174" s="241"/>
      <c r="L174" s="241"/>
      <c r="M174" s="241"/>
      <c r="N174" s="241"/>
      <c r="O174" s="241"/>
      <c r="P174" s="242"/>
      <c r="Q174" s="407"/>
      <c r="R174" s="706"/>
      <c r="S174" s="718"/>
      <c r="T174" s="719"/>
      <c r="U174" s="223" t="s">
        <v>76</v>
      </c>
      <c r="V174" s="223"/>
      <c r="W174" s="223"/>
      <c r="X174" s="223"/>
      <c r="Y174" s="224"/>
      <c r="Z174" s="35"/>
      <c r="AA174" s="35"/>
      <c r="AB174" s="35"/>
      <c r="AC174" s="35"/>
      <c r="AD174" s="35"/>
      <c r="AE174" s="35"/>
      <c r="AF174" s="35"/>
      <c r="AG174" s="35"/>
      <c r="AH174" s="35"/>
      <c r="AI174" s="41"/>
    </row>
    <row r="175" spans="1:35" ht="7.5" customHeight="1">
      <c r="A175" s="243"/>
      <c r="B175" s="244"/>
      <c r="C175" s="244"/>
      <c r="D175" s="244"/>
      <c r="E175" s="244"/>
      <c r="F175" s="244"/>
      <c r="G175" s="244"/>
      <c r="H175" s="244"/>
      <c r="I175" s="244"/>
      <c r="J175" s="244"/>
      <c r="K175" s="244"/>
      <c r="L175" s="244"/>
      <c r="M175" s="244"/>
      <c r="N175" s="244"/>
      <c r="O175" s="244"/>
      <c r="P175" s="245"/>
      <c r="Q175" s="408"/>
      <c r="R175" s="395"/>
      <c r="S175" s="395"/>
      <c r="T175" s="395"/>
      <c r="U175" s="411"/>
      <c r="V175" s="232"/>
      <c r="W175" s="232"/>
      <c r="X175" s="232"/>
      <c r="Y175" s="233"/>
      <c r="Z175" s="52"/>
      <c r="AA175" s="43"/>
      <c r="AB175" s="43"/>
      <c r="AC175" s="43"/>
      <c r="AD175" s="43"/>
      <c r="AE175" s="43"/>
      <c r="AF175" s="43"/>
      <c r="AG175" s="43"/>
      <c r="AH175" s="43"/>
      <c r="AI175" s="44"/>
    </row>
    <row r="177" spans="1:35" ht="20.25" customHeight="1">
      <c r="A177" s="234" t="s">
        <v>596</v>
      </c>
      <c r="B177" s="235"/>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6"/>
      <c r="Z177" s="45"/>
      <c r="AA177" s="45"/>
      <c r="AB177" s="45"/>
      <c r="AC177" s="45"/>
      <c r="AD177" s="45"/>
      <c r="AE177" s="45"/>
      <c r="AF177" s="45"/>
      <c r="AG177" s="45"/>
      <c r="AH177" s="45"/>
      <c r="AI177" s="46"/>
    </row>
    <row r="178" spans="1:35" ht="7.5" customHeight="1">
      <c r="A178" s="400"/>
      <c r="B178" s="401"/>
      <c r="C178" s="401"/>
      <c r="D178" s="401"/>
      <c r="E178" s="401"/>
      <c r="F178" s="401"/>
      <c r="G178" s="401"/>
      <c r="H178" s="401"/>
      <c r="I178" s="406"/>
      <c r="J178" s="403"/>
      <c r="K178" s="403"/>
      <c r="L178" s="403"/>
      <c r="M178" s="403"/>
      <c r="N178" s="403"/>
      <c r="O178" s="403"/>
      <c r="P178" s="403"/>
      <c r="Q178" s="403"/>
      <c r="R178" s="403"/>
      <c r="S178" s="403"/>
      <c r="T178" s="403"/>
      <c r="U178" s="403"/>
      <c r="V178" s="403"/>
      <c r="W178" s="403"/>
      <c r="X178" s="403"/>
      <c r="Y178" s="404"/>
      <c r="Z178" s="35"/>
      <c r="AA178" s="35"/>
      <c r="AB178" s="35"/>
      <c r="AC178" s="35"/>
      <c r="AD178" s="35"/>
      <c r="AE178" s="35"/>
      <c r="AF178" s="35"/>
      <c r="AG178" s="35"/>
      <c r="AH178" s="35"/>
      <c r="AI178" s="41"/>
    </row>
    <row r="179" spans="1:35" ht="20.25" customHeight="1">
      <c r="A179" s="240" t="s">
        <v>85</v>
      </c>
      <c r="B179" s="241"/>
      <c r="C179" s="241"/>
      <c r="D179" s="241"/>
      <c r="E179" s="241"/>
      <c r="F179" s="241"/>
      <c r="G179" s="241"/>
      <c r="H179" s="241"/>
      <c r="I179" s="242"/>
      <c r="J179" s="407"/>
      <c r="K179" s="706"/>
      <c r="L179" s="707"/>
      <c r="M179" s="707"/>
      <c r="N179" s="707"/>
      <c r="O179" s="707"/>
      <c r="P179" s="708"/>
      <c r="Q179" s="720" t="s">
        <v>76</v>
      </c>
      <c r="R179" s="720"/>
      <c r="S179" s="223"/>
      <c r="T179" s="223"/>
      <c r="U179" s="223"/>
      <c r="V179" s="223"/>
      <c r="W179" s="223"/>
      <c r="X179" s="223"/>
      <c r="Y179" s="224"/>
      <c r="Z179" s="35"/>
      <c r="AA179" s="35"/>
      <c r="AB179" s="35"/>
      <c r="AC179" s="35"/>
      <c r="AD179" s="35"/>
      <c r="AE179" s="35"/>
      <c r="AF179" s="35"/>
      <c r="AG179" s="35"/>
      <c r="AH179" s="35"/>
      <c r="AI179" s="41"/>
    </row>
    <row r="180" spans="1:35" ht="7.5" customHeight="1">
      <c r="A180" s="243"/>
      <c r="B180" s="244"/>
      <c r="C180" s="244"/>
      <c r="D180" s="244"/>
      <c r="E180" s="244"/>
      <c r="F180" s="244"/>
      <c r="G180" s="244"/>
      <c r="H180" s="244"/>
      <c r="I180" s="245"/>
      <c r="J180" s="408"/>
      <c r="K180" s="395"/>
      <c r="L180" s="395"/>
      <c r="M180" s="395"/>
      <c r="N180" s="395"/>
      <c r="O180" s="395"/>
      <c r="P180" s="395"/>
      <c r="Q180" s="395"/>
      <c r="R180" s="232"/>
      <c r="S180" s="232"/>
      <c r="T180" s="232"/>
      <c r="U180" s="232"/>
      <c r="V180" s="232"/>
      <c r="W180" s="232"/>
      <c r="X180" s="232"/>
      <c r="Y180" s="233"/>
      <c r="Z180" s="35"/>
      <c r="AA180" s="35"/>
      <c r="AB180" s="35"/>
      <c r="AC180" s="35"/>
      <c r="AD180" s="35"/>
      <c r="AE180" s="35"/>
      <c r="AF180" s="35"/>
      <c r="AG180" s="35"/>
      <c r="AH180" s="35"/>
      <c r="AI180" s="41"/>
    </row>
    <row r="181" spans="1:35" ht="7.5" customHeight="1">
      <c r="A181" s="237"/>
      <c r="B181" s="238"/>
      <c r="C181" s="238"/>
      <c r="D181" s="238"/>
      <c r="E181" s="238"/>
      <c r="F181" s="238"/>
      <c r="G181" s="238"/>
      <c r="H181" s="238"/>
      <c r="I181" s="239"/>
      <c r="J181" s="428"/>
      <c r="K181" s="389"/>
      <c r="L181" s="389"/>
      <c r="M181" s="389"/>
      <c r="N181" s="389"/>
      <c r="O181" s="389"/>
      <c r="P181" s="389"/>
      <c r="Q181" s="389"/>
      <c r="R181" s="248"/>
      <c r="S181" s="248"/>
      <c r="T181" s="248"/>
      <c r="U181" s="248"/>
      <c r="V181" s="248"/>
      <c r="W181" s="248"/>
      <c r="X181" s="248"/>
      <c r="Y181" s="249"/>
      <c r="Z181" s="35"/>
      <c r="AA181" s="35"/>
      <c r="AB181" s="35"/>
      <c r="AC181" s="35"/>
      <c r="AD181" s="35"/>
      <c r="AE181" s="35"/>
      <c r="AF181" s="35"/>
      <c r="AG181" s="35"/>
      <c r="AH181" s="35"/>
      <c r="AI181" s="41"/>
    </row>
    <row r="182" spans="1:35" ht="20.25" customHeight="1">
      <c r="A182" s="240" t="s">
        <v>597</v>
      </c>
      <c r="B182" s="241"/>
      <c r="C182" s="241"/>
      <c r="D182" s="241"/>
      <c r="E182" s="241"/>
      <c r="F182" s="241"/>
      <c r="G182" s="241"/>
      <c r="H182" s="241"/>
      <c r="I182" s="242"/>
      <c r="J182" s="407"/>
      <c r="K182" s="706"/>
      <c r="L182" s="707"/>
      <c r="M182" s="707"/>
      <c r="N182" s="707"/>
      <c r="O182" s="707"/>
      <c r="P182" s="708"/>
      <c r="Q182" s="720" t="s">
        <v>76</v>
      </c>
      <c r="R182" s="720"/>
      <c r="S182" s="223"/>
      <c r="T182" s="223"/>
      <c r="U182" s="223"/>
      <c r="V182" s="223"/>
      <c r="W182" s="223"/>
      <c r="X182" s="223"/>
      <c r="Y182" s="224"/>
      <c r="Z182" s="35"/>
      <c r="AA182" s="35"/>
      <c r="AB182" s="35"/>
      <c r="AC182" s="35"/>
      <c r="AD182" s="35"/>
      <c r="AE182" s="35"/>
      <c r="AF182" s="35"/>
      <c r="AG182" s="35"/>
      <c r="AH182" s="35"/>
      <c r="AI182" s="41"/>
    </row>
    <row r="183" spans="1:35" ht="7.5" customHeight="1">
      <c r="A183" s="243"/>
      <c r="B183" s="244"/>
      <c r="C183" s="244"/>
      <c r="D183" s="244"/>
      <c r="E183" s="244"/>
      <c r="F183" s="244"/>
      <c r="G183" s="244"/>
      <c r="H183" s="244"/>
      <c r="I183" s="245"/>
      <c r="J183" s="408"/>
      <c r="K183" s="395"/>
      <c r="L183" s="395"/>
      <c r="M183" s="395"/>
      <c r="N183" s="395"/>
      <c r="O183" s="395"/>
      <c r="P183" s="395"/>
      <c r="Q183" s="395"/>
      <c r="R183" s="232"/>
      <c r="S183" s="232"/>
      <c r="T183" s="232"/>
      <c r="U183" s="232"/>
      <c r="V183" s="232"/>
      <c r="W183" s="232"/>
      <c r="X183" s="232"/>
      <c r="Y183" s="233"/>
      <c r="Z183" s="35"/>
      <c r="AA183" s="35"/>
      <c r="AB183" s="35"/>
      <c r="AC183" s="35"/>
      <c r="AD183" s="35"/>
      <c r="AE183" s="35"/>
      <c r="AF183" s="35"/>
      <c r="AG183" s="35"/>
      <c r="AH183" s="35"/>
      <c r="AI183" s="41"/>
    </row>
    <row r="184" spans="1:35" ht="7.5" customHeight="1">
      <c r="A184" s="237"/>
      <c r="B184" s="238"/>
      <c r="C184" s="238"/>
      <c r="D184" s="238"/>
      <c r="E184" s="238"/>
      <c r="F184" s="238"/>
      <c r="G184" s="238"/>
      <c r="H184" s="238"/>
      <c r="I184" s="239"/>
      <c r="J184" s="428"/>
      <c r="K184" s="389"/>
      <c r="L184" s="389"/>
      <c r="M184" s="389"/>
      <c r="N184" s="389"/>
      <c r="O184" s="389"/>
      <c r="P184" s="389"/>
      <c r="Q184" s="389"/>
      <c r="R184" s="248"/>
      <c r="S184" s="248"/>
      <c r="T184" s="248"/>
      <c r="U184" s="248"/>
      <c r="V184" s="248"/>
      <c r="W184" s="248"/>
      <c r="X184" s="248"/>
      <c r="Y184" s="249"/>
      <c r="Z184" s="35"/>
      <c r="AA184" s="35"/>
      <c r="AB184" s="35"/>
      <c r="AC184" s="35"/>
      <c r="AD184" s="35"/>
      <c r="AE184" s="35"/>
      <c r="AF184" s="35"/>
      <c r="AG184" s="35"/>
      <c r="AH184" s="35"/>
      <c r="AI184" s="41"/>
    </row>
    <row r="185" spans="1:35" ht="20.25" customHeight="1">
      <c r="A185" s="240" t="s">
        <v>11</v>
      </c>
      <c r="B185" s="241"/>
      <c r="C185" s="241"/>
      <c r="D185" s="241"/>
      <c r="E185" s="241"/>
      <c r="F185" s="241"/>
      <c r="G185" s="241"/>
      <c r="H185" s="241"/>
      <c r="I185" s="242"/>
      <c r="J185" s="407"/>
      <c r="K185" s="706"/>
      <c r="L185" s="707"/>
      <c r="M185" s="707"/>
      <c r="N185" s="707"/>
      <c r="O185" s="707"/>
      <c r="P185" s="708"/>
      <c r="Q185" s="720" t="s">
        <v>76</v>
      </c>
      <c r="R185" s="720"/>
      <c r="S185" s="223"/>
      <c r="T185" s="223"/>
      <c r="U185" s="223"/>
      <c r="V185" s="223"/>
      <c r="W185" s="223"/>
      <c r="X185" s="223"/>
      <c r="Y185" s="224"/>
      <c r="Z185" s="35"/>
      <c r="AA185" s="35"/>
      <c r="AB185" s="35"/>
      <c r="AC185" s="35"/>
      <c r="AD185" s="35"/>
      <c r="AE185" s="35"/>
      <c r="AF185" s="35"/>
      <c r="AG185" s="35"/>
      <c r="AH185" s="35"/>
      <c r="AI185" s="41"/>
    </row>
    <row r="186" spans="1:35" ht="7.5" customHeight="1">
      <c r="A186" s="243"/>
      <c r="B186" s="244"/>
      <c r="C186" s="244"/>
      <c r="D186" s="244"/>
      <c r="E186" s="244"/>
      <c r="F186" s="244"/>
      <c r="G186" s="244"/>
      <c r="H186" s="244"/>
      <c r="I186" s="245"/>
      <c r="J186" s="408"/>
      <c r="K186" s="395"/>
      <c r="L186" s="395"/>
      <c r="M186" s="395"/>
      <c r="N186" s="395"/>
      <c r="O186" s="395"/>
      <c r="P186" s="395"/>
      <c r="Q186" s="395"/>
      <c r="R186" s="232"/>
      <c r="S186" s="232"/>
      <c r="T186" s="232"/>
      <c r="U186" s="232"/>
      <c r="V186" s="232"/>
      <c r="W186" s="232"/>
      <c r="X186" s="232"/>
      <c r="Y186" s="233"/>
      <c r="Z186" s="35"/>
      <c r="AA186" s="35"/>
      <c r="AB186" s="35"/>
      <c r="AC186" s="35"/>
      <c r="AD186" s="35"/>
      <c r="AE186" s="35"/>
      <c r="AF186" s="35"/>
      <c r="AG186" s="35"/>
      <c r="AH186" s="35"/>
      <c r="AI186" s="41"/>
    </row>
    <row r="187" spans="1:35" ht="7.5" customHeight="1">
      <c r="A187" s="237"/>
      <c r="B187" s="238"/>
      <c r="C187" s="238"/>
      <c r="D187" s="238"/>
      <c r="E187" s="238"/>
      <c r="F187" s="238"/>
      <c r="G187" s="238"/>
      <c r="H187" s="238"/>
      <c r="I187" s="239"/>
      <c r="J187" s="428"/>
      <c r="K187" s="389"/>
      <c r="L187" s="389"/>
      <c r="M187" s="389"/>
      <c r="N187" s="389"/>
      <c r="O187" s="389"/>
      <c r="P187" s="389"/>
      <c r="Q187" s="389"/>
      <c r="R187" s="248"/>
      <c r="S187" s="248"/>
      <c r="T187" s="248"/>
      <c r="U187" s="248"/>
      <c r="V187" s="248"/>
      <c r="W187" s="248"/>
      <c r="X187" s="248"/>
      <c r="Y187" s="249"/>
      <c r="Z187" s="35"/>
      <c r="AA187" s="35"/>
      <c r="AB187" s="35"/>
      <c r="AC187" s="35"/>
      <c r="AD187" s="35"/>
      <c r="AE187" s="35"/>
      <c r="AF187" s="35"/>
      <c r="AG187" s="35"/>
      <c r="AH187" s="35"/>
      <c r="AI187" s="41"/>
    </row>
    <row r="188" spans="1:35" ht="20.25" customHeight="1">
      <c r="A188" s="240" t="s">
        <v>598</v>
      </c>
      <c r="B188" s="241"/>
      <c r="C188" s="241"/>
      <c r="D188" s="241"/>
      <c r="E188" s="241"/>
      <c r="F188" s="241"/>
      <c r="G188" s="241"/>
      <c r="H188" s="241"/>
      <c r="I188" s="242"/>
      <c r="J188" s="407"/>
      <c r="K188" s="706"/>
      <c r="L188" s="707"/>
      <c r="M188" s="707"/>
      <c r="N188" s="707"/>
      <c r="O188" s="707"/>
      <c r="P188" s="708"/>
      <c r="Q188" s="720" t="s">
        <v>76</v>
      </c>
      <c r="R188" s="720"/>
      <c r="S188" s="223"/>
      <c r="T188" s="223"/>
      <c r="U188" s="223"/>
      <c r="V188" s="223"/>
      <c r="W188" s="223"/>
      <c r="X188" s="223"/>
      <c r="Y188" s="224"/>
      <c r="Z188" s="35"/>
      <c r="AA188" s="35"/>
      <c r="AB188" s="35"/>
      <c r="AC188" s="35"/>
      <c r="AD188" s="35"/>
      <c r="AE188" s="35"/>
      <c r="AF188" s="35"/>
      <c r="AG188" s="35"/>
      <c r="AH188" s="35"/>
      <c r="AI188" s="41"/>
    </row>
    <row r="189" spans="1:35" ht="7.5" customHeight="1">
      <c r="A189" s="243"/>
      <c r="B189" s="244"/>
      <c r="C189" s="244"/>
      <c r="D189" s="244"/>
      <c r="E189" s="244"/>
      <c r="F189" s="244"/>
      <c r="G189" s="244"/>
      <c r="H189" s="244"/>
      <c r="I189" s="245"/>
      <c r="J189" s="408"/>
      <c r="K189" s="395"/>
      <c r="L189" s="395"/>
      <c r="M189" s="395"/>
      <c r="N189" s="395"/>
      <c r="O189" s="395"/>
      <c r="P189" s="395"/>
      <c r="Q189" s="395"/>
      <c r="R189" s="232"/>
      <c r="S189" s="232"/>
      <c r="T189" s="232"/>
      <c r="U189" s="232"/>
      <c r="V189" s="232"/>
      <c r="W189" s="232"/>
      <c r="X189" s="232"/>
      <c r="Y189" s="233"/>
      <c r="Z189" s="35"/>
      <c r="AA189" s="35"/>
      <c r="AB189" s="35"/>
      <c r="AC189" s="35"/>
      <c r="AD189" s="35"/>
      <c r="AE189" s="35"/>
      <c r="AF189" s="35"/>
      <c r="AG189" s="35"/>
      <c r="AH189" s="35"/>
      <c r="AI189" s="41"/>
    </row>
    <row r="190" spans="1:35" ht="7.5" customHeight="1">
      <c r="A190" s="237"/>
      <c r="B190" s="238"/>
      <c r="C190" s="238"/>
      <c r="D190" s="238"/>
      <c r="E190" s="238"/>
      <c r="F190" s="238"/>
      <c r="G190" s="238"/>
      <c r="H190" s="238"/>
      <c r="I190" s="239"/>
      <c r="J190" s="428"/>
      <c r="K190" s="389"/>
      <c r="L190" s="389"/>
      <c r="M190" s="389"/>
      <c r="N190" s="389"/>
      <c r="O190" s="389"/>
      <c r="P190" s="389"/>
      <c r="Q190" s="389"/>
      <c r="R190" s="248"/>
      <c r="S190" s="248"/>
      <c r="T190" s="248"/>
      <c r="U190" s="248"/>
      <c r="V190" s="248"/>
      <c r="W190" s="248"/>
      <c r="X190" s="248"/>
      <c r="Y190" s="249"/>
      <c r="Z190" s="35"/>
      <c r="AA190" s="35"/>
      <c r="AB190" s="35"/>
      <c r="AC190" s="35"/>
      <c r="AD190" s="35"/>
      <c r="AE190" s="35"/>
      <c r="AF190" s="35"/>
      <c r="AG190" s="35"/>
      <c r="AH190" s="35"/>
      <c r="AI190" s="41"/>
    </row>
    <row r="191" spans="1:35" ht="20.25" customHeight="1">
      <c r="A191" s="240" t="s">
        <v>90</v>
      </c>
      <c r="B191" s="241"/>
      <c r="C191" s="241"/>
      <c r="D191" s="241"/>
      <c r="E191" s="241"/>
      <c r="F191" s="241"/>
      <c r="G191" s="241"/>
      <c r="H191" s="241"/>
      <c r="I191" s="242"/>
      <c r="J191" s="407"/>
      <c r="K191" s="706"/>
      <c r="L191" s="707"/>
      <c r="M191" s="707"/>
      <c r="N191" s="707"/>
      <c r="O191" s="707"/>
      <c r="P191" s="708"/>
      <c r="Q191" s="720" t="s">
        <v>76</v>
      </c>
      <c r="R191" s="720"/>
      <c r="S191" s="223"/>
      <c r="T191" s="223"/>
      <c r="U191" s="223"/>
      <c r="V191" s="223"/>
      <c r="W191" s="223"/>
      <c r="X191" s="223"/>
      <c r="Y191" s="224"/>
      <c r="Z191" s="35"/>
      <c r="AA191" s="35"/>
      <c r="AB191" s="35"/>
      <c r="AC191" s="35"/>
      <c r="AD191" s="35"/>
      <c r="AE191" s="35"/>
      <c r="AF191" s="35"/>
      <c r="AG191" s="35"/>
      <c r="AH191" s="35"/>
      <c r="AI191" s="41"/>
    </row>
    <row r="192" spans="1:35" ht="7.5" customHeight="1">
      <c r="A192" s="243"/>
      <c r="B192" s="244"/>
      <c r="C192" s="244"/>
      <c r="D192" s="244"/>
      <c r="E192" s="244"/>
      <c r="F192" s="244"/>
      <c r="G192" s="244"/>
      <c r="H192" s="244"/>
      <c r="I192" s="245"/>
      <c r="J192" s="408"/>
      <c r="K192" s="395"/>
      <c r="L192" s="395"/>
      <c r="M192" s="395"/>
      <c r="N192" s="395"/>
      <c r="O192" s="395"/>
      <c r="P192" s="395"/>
      <c r="Q192" s="395"/>
      <c r="R192" s="232"/>
      <c r="S192" s="232"/>
      <c r="T192" s="232"/>
      <c r="U192" s="232"/>
      <c r="V192" s="232"/>
      <c r="W192" s="232"/>
      <c r="X192" s="232"/>
      <c r="Y192" s="233"/>
      <c r="Z192" s="35"/>
      <c r="AA192" s="35"/>
      <c r="AB192" s="35"/>
      <c r="AC192" s="35"/>
      <c r="AD192" s="35"/>
      <c r="AE192" s="35"/>
      <c r="AF192" s="35"/>
      <c r="AG192" s="35"/>
      <c r="AH192" s="35"/>
      <c r="AI192" s="41"/>
    </row>
    <row r="193" spans="1:35" ht="7.5" customHeight="1">
      <c r="A193" s="237"/>
      <c r="B193" s="238"/>
      <c r="C193" s="238"/>
      <c r="D193" s="238"/>
      <c r="E193" s="238"/>
      <c r="F193" s="238"/>
      <c r="G193" s="238"/>
      <c r="H193" s="238"/>
      <c r="I193" s="239"/>
      <c r="J193" s="428"/>
      <c r="K193" s="389"/>
      <c r="L193" s="389"/>
      <c r="M193" s="389"/>
      <c r="N193" s="389"/>
      <c r="O193" s="389"/>
      <c r="P193" s="389"/>
      <c r="Q193" s="389"/>
      <c r="R193" s="248"/>
      <c r="S193" s="248"/>
      <c r="T193" s="248"/>
      <c r="U193" s="248"/>
      <c r="V193" s="248"/>
      <c r="W193" s="248"/>
      <c r="X193" s="248"/>
      <c r="Y193" s="249"/>
      <c r="Z193" s="35"/>
      <c r="AA193" s="35"/>
      <c r="AB193" s="35"/>
      <c r="AC193" s="35"/>
      <c r="AD193" s="35"/>
      <c r="AE193" s="35"/>
      <c r="AF193" s="35"/>
      <c r="AG193" s="35"/>
      <c r="AH193" s="35"/>
      <c r="AI193" s="41"/>
    </row>
    <row r="194" spans="1:35" ht="20.25" customHeight="1">
      <c r="A194" s="240" t="s">
        <v>599</v>
      </c>
      <c r="B194" s="241"/>
      <c r="C194" s="241"/>
      <c r="D194" s="241"/>
      <c r="E194" s="241"/>
      <c r="F194" s="241"/>
      <c r="G194" s="241"/>
      <c r="H194" s="241"/>
      <c r="I194" s="242"/>
      <c r="J194" s="407"/>
      <c r="K194" s="706"/>
      <c r="L194" s="707"/>
      <c r="M194" s="707"/>
      <c r="N194" s="707"/>
      <c r="O194" s="707"/>
      <c r="P194" s="708"/>
      <c r="Q194" s="720" t="s">
        <v>76</v>
      </c>
      <c r="R194" s="720"/>
      <c r="S194" s="223"/>
      <c r="T194" s="223"/>
      <c r="U194" s="223"/>
      <c r="V194" s="223"/>
      <c r="W194" s="223"/>
      <c r="X194" s="223"/>
      <c r="Y194" s="224"/>
      <c r="Z194" s="35"/>
      <c r="AA194" s="35"/>
      <c r="AB194" s="35"/>
      <c r="AC194" s="35"/>
      <c r="AD194" s="35"/>
      <c r="AE194" s="35"/>
      <c r="AF194" s="35"/>
      <c r="AG194" s="35"/>
      <c r="AH194" s="35"/>
      <c r="AI194" s="41"/>
    </row>
    <row r="195" spans="1:35" ht="7.5" customHeight="1">
      <c r="A195" s="243"/>
      <c r="B195" s="244"/>
      <c r="C195" s="244"/>
      <c r="D195" s="244"/>
      <c r="E195" s="244"/>
      <c r="F195" s="244"/>
      <c r="G195" s="244"/>
      <c r="H195" s="244"/>
      <c r="I195" s="245"/>
      <c r="J195" s="408"/>
      <c r="K195" s="395"/>
      <c r="L195" s="395"/>
      <c r="M195" s="395"/>
      <c r="N195" s="395"/>
      <c r="O195" s="395"/>
      <c r="P195" s="395"/>
      <c r="Q195" s="395"/>
      <c r="R195" s="232"/>
      <c r="S195" s="232"/>
      <c r="T195" s="232"/>
      <c r="U195" s="232"/>
      <c r="V195" s="232"/>
      <c r="W195" s="232"/>
      <c r="X195" s="232"/>
      <c r="Y195" s="233"/>
      <c r="Z195" s="35"/>
      <c r="AA195" s="35"/>
      <c r="AB195" s="35"/>
      <c r="AC195" s="35"/>
      <c r="AD195" s="35"/>
      <c r="AE195" s="35"/>
      <c r="AF195" s="35"/>
      <c r="AG195" s="35"/>
      <c r="AH195" s="35"/>
      <c r="AI195" s="41"/>
    </row>
    <row r="196" spans="1:35" ht="7.5" customHeight="1">
      <c r="A196" s="237"/>
      <c r="B196" s="238"/>
      <c r="C196" s="238"/>
      <c r="D196" s="238"/>
      <c r="E196" s="238"/>
      <c r="F196" s="238"/>
      <c r="G196" s="238"/>
      <c r="H196" s="238"/>
      <c r="I196" s="239"/>
      <c r="J196" s="428"/>
      <c r="K196" s="389"/>
      <c r="L196" s="389"/>
      <c r="M196" s="389"/>
      <c r="N196" s="389"/>
      <c r="O196" s="389"/>
      <c r="P196" s="389"/>
      <c r="Q196" s="389"/>
      <c r="R196" s="248"/>
      <c r="S196" s="248"/>
      <c r="T196" s="248"/>
      <c r="U196" s="248"/>
      <c r="V196" s="248"/>
      <c r="W196" s="248"/>
      <c r="X196" s="248"/>
      <c r="Y196" s="249"/>
      <c r="Z196" s="35"/>
      <c r="AA196" s="35"/>
      <c r="AB196" s="35"/>
      <c r="AC196" s="35"/>
      <c r="AD196" s="35"/>
      <c r="AE196" s="35"/>
      <c r="AF196" s="35"/>
      <c r="AG196" s="35"/>
      <c r="AH196" s="35"/>
      <c r="AI196" s="41"/>
    </row>
    <row r="197" spans="1:35" ht="20.25" customHeight="1">
      <c r="A197" s="240" t="s">
        <v>93</v>
      </c>
      <c r="B197" s="241"/>
      <c r="C197" s="241"/>
      <c r="D197" s="241"/>
      <c r="E197" s="241"/>
      <c r="F197" s="241"/>
      <c r="G197" s="241"/>
      <c r="H197" s="241"/>
      <c r="I197" s="242"/>
      <c r="J197" s="407"/>
      <c r="K197" s="706"/>
      <c r="L197" s="707"/>
      <c r="M197" s="707"/>
      <c r="N197" s="707"/>
      <c r="O197" s="707"/>
      <c r="P197" s="708"/>
      <c r="Q197" s="720" t="s">
        <v>76</v>
      </c>
      <c r="R197" s="720"/>
      <c r="S197" s="223"/>
      <c r="T197" s="223"/>
      <c r="U197" s="223"/>
      <c r="V197" s="223"/>
      <c r="W197" s="223"/>
      <c r="X197" s="223"/>
      <c r="Y197" s="224"/>
      <c r="Z197" s="35"/>
      <c r="AA197" s="35"/>
      <c r="AB197" s="35"/>
      <c r="AC197" s="35"/>
      <c r="AD197" s="35"/>
      <c r="AE197" s="35"/>
      <c r="AF197" s="35"/>
      <c r="AG197" s="35"/>
      <c r="AH197" s="35"/>
      <c r="AI197" s="41"/>
    </row>
    <row r="198" spans="1:35" ht="7.5" customHeight="1">
      <c r="A198" s="243"/>
      <c r="B198" s="244"/>
      <c r="C198" s="244"/>
      <c r="D198" s="244"/>
      <c r="E198" s="244"/>
      <c r="F198" s="244"/>
      <c r="G198" s="244"/>
      <c r="H198" s="244"/>
      <c r="I198" s="245"/>
      <c r="J198" s="408"/>
      <c r="K198" s="395"/>
      <c r="L198" s="395"/>
      <c r="M198" s="395"/>
      <c r="N198" s="395"/>
      <c r="O198" s="395"/>
      <c r="P198" s="395"/>
      <c r="Q198" s="395"/>
      <c r="R198" s="232"/>
      <c r="S198" s="232"/>
      <c r="T198" s="232"/>
      <c r="U198" s="232"/>
      <c r="V198" s="232"/>
      <c r="W198" s="232"/>
      <c r="X198" s="232"/>
      <c r="Y198" s="233"/>
      <c r="Z198" s="35"/>
      <c r="AA198" s="35"/>
      <c r="AB198" s="35"/>
      <c r="AC198" s="35"/>
      <c r="AD198" s="35"/>
      <c r="AE198" s="35"/>
      <c r="AF198" s="35"/>
      <c r="AG198" s="35"/>
      <c r="AH198" s="35"/>
      <c r="AI198" s="41"/>
    </row>
    <row r="199" spans="1:35" ht="7.5" customHeight="1">
      <c r="A199" s="237"/>
      <c r="B199" s="238"/>
      <c r="C199" s="238"/>
      <c r="D199" s="238"/>
      <c r="E199" s="238"/>
      <c r="F199" s="238"/>
      <c r="G199" s="238"/>
      <c r="H199" s="238"/>
      <c r="I199" s="239"/>
      <c r="J199" s="428"/>
      <c r="K199" s="389"/>
      <c r="L199" s="389"/>
      <c r="M199" s="389"/>
      <c r="N199" s="389"/>
      <c r="O199" s="389"/>
      <c r="P199" s="389"/>
      <c r="Q199" s="389"/>
      <c r="R199" s="248"/>
      <c r="S199" s="248"/>
      <c r="T199" s="248"/>
      <c r="U199" s="248"/>
      <c r="V199" s="248"/>
      <c r="W199" s="248"/>
      <c r="X199" s="248"/>
      <c r="Y199" s="249"/>
      <c r="Z199" s="35"/>
      <c r="AA199" s="35"/>
      <c r="AB199" s="35"/>
      <c r="AC199" s="35"/>
      <c r="AD199" s="35"/>
      <c r="AE199" s="35"/>
      <c r="AF199" s="35"/>
      <c r="AG199" s="35"/>
      <c r="AH199" s="35"/>
      <c r="AI199" s="41"/>
    </row>
    <row r="200" spans="1:35" ht="20.25" customHeight="1">
      <c r="A200" s="240" t="s">
        <v>95</v>
      </c>
      <c r="B200" s="241"/>
      <c r="C200" s="241"/>
      <c r="D200" s="241"/>
      <c r="E200" s="241"/>
      <c r="F200" s="241"/>
      <c r="G200" s="241"/>
      <c r="H200" s="241"/>
      <c r="I200" s="242"/>
      <c r="J200" s="407"/>
      <c r="K200" s="706"/>
      <c r="L200" s="707"/>
      <c r="M200" s="707"/>
      <c r="N200" s="707"/>
      <c r="O200" s="707"/>
      <c r="P200" s="708"/>
      <c r="Q200" s="720" t="s">
        <v>76</v>
      </c>
      <c r="R200" s="720"/>
      <c r="S200" s="223"/>
      <c r="T200" s="223"/>
      <c r="U200" s="223"/>
      <c r="V200" s="223"/>
      <c r="W200" s="223"/>
      <c r="X200" s="223"/>
      <c r="Y200" s="224"/>
      <c r="Z200" s="35"/>
      <c r="AA200" s="35"/>
      <c r="AB200" s="35"/>
      <c r="AC200" s="35"/>
      <c r="AD200" s="35"/>
      <c r="AE200" s="35"/>
      <c r="AF200" s="35"/>
      <c r="AG200" s="35"/>
      <c r="AH200" s="35"/>
      <c r="AI200" s="41"/>
    </row>
    <row r="201" spans="1:35" ht="7.5" customHeight="1">
      <c r="A201" s="243"/>
      <c r="B201" s="244"/>
      <c r="C201" s="244"/>
      <c r="D201" s="244"/>
      <c r="E201" s="244"/>
      <c r="F201" s="244"/>
      <c r="G201" s="244"/>
      <c r="H201" s="244"/>
      <c r="I201" s="245"/>
      <c r="J201" s="408"/>
      <c r="K201" s="395"/>
      <c r="L201" s="395"/>
      <c r="M201" s="395"/>
      <c r="N201" s="395"/>
      <c r="O201" s="395"/>
      <c r="P201" s="395"/>
      <c r="Q201" s="395"/>
      <c r="R201" s="232"/>
      <c r="S201" s="232"/>
      <c r="T201" s="232"/>
      <c r="U201" s="232"/>
      <c r="V201" s="232"/>
      <c r="W201" s="232"/>
      <c r="X201" s="232"/>
      <c r="Y201" s="233"/>
      <c r="Z201" s="35"/>
      <c r="AA201" s="35"/>
      <c r="AB201" s="35"/>
      <c r="AC201" s="35"/>
      <c r="AD201" s="35"/>
      <c r="AE201" s="35"/>
      <c r="AF201" s="35"/>
      <c r="AG201" s="35"/>
      <c r="AH201" s="35"/>
      <c r="AI201" s="41"/>
    </row>
    <row r="202" spans="1:35" ht="7.5" customHeight="1">
      <c r="A202" s="237"/>
      <c r="B202" s="238"/>
      <c r="C202" s="238"/>
      <c r="D202" s="238"/>
      <c r="E202" s="238"/>
      <c r="F202" s="238"/>
      <c r="G202" s="238"/>
      <c r="H202" s="238"/>
      <c r="I202" s="239"/>
      <c r="J202" s="428"/>
      <c r="K202" s="389"/>
      <c r="L202" s="389"/>
      <c r="M202" s="389"/>
      <c r="N202" s="389"/>
      <c r="O202" s="389"/>
      <c r="P202" s="389"/>
      <c r="Q202" s="389"/>
      <c r="R202" s="248"/>
      <c r="S202" s="248"/>
      <c r="T202" s="248"/>
      <c r="U202" s="248"/>
      <c r="V202" s="248"/>
      <c r="W202" s="248"/>
      <c r="X202" s="248"/>
      <c r="Y202" s="249"/>
      <c r="Z202" s="35"/>
      <c r="AA202" s="35"/>
      <c r="AB202" s="35"/>
      <c r="AC202" s="35"/>
      <c r="AD202" s="35"/>
      <c r="AE202" s="35"/>
      <c r="AF202" s="35"/>
      <c r="AG202" s="35"/>
      <c r="AH202" s="35"/>
      <c r="AI202" s="41"/>
    </row>
    <row r="203" spans="1:35" ht="20.25" customHeight="1">
      <c r="A203" s="240" t="s">
        <v>96</v>
      </c>
      <c r="B203" s="241"/>
      <c r="C203" s="241"/>
      <c r="D203" s="241"/>
      <c r="E203" s="241"/>
      <c r="F203" s="241"/>
      <c r="G203" s="241"/>
      <c r="H203" s="241"/>
      <c r="I203" s="242"/>
      <c r="J203" s="407"/>
      <c r="K203" s="720">
        <f>IF(SUM(K179:P200)=0,"",SUM(K179:P200))</f>
      </c>
      <c r="L203" s="720"/>
      <c r="M203" s="720"/>
      <c r="N203" s="720"/>
      <c r="O203" s="720"/>
      <c r="P203" s="720"/>
      <c r="Q203" s="720" t="s">
        <v>76</v>
      </c>
      <c r="R203" s="720"/>
      <c r="S203" s="223"/>
      <c r="T203" s="223"/>
      <c r="U203" s="223"/>
      <c r="V203" s="223"/>
      <c r="W203" s="223"/>
      <c r="X203" s="223"/>
      <c r="Y203" s="224"/>
      <c r="Z203" s="35"/>
      <c r="AA203" s="35"/>
      <c r="AB203" s="35"/>
      <c r="AC203" s="35"/>
      <c r="AD203" s="35"/>
      <c r="AE203" s="35"/>
      <c r="AF203" s="35"/>
      <c r="AG203" s="35"/>
      <c r="AH203" s="35"/>
      <c r="AI203" s="41"/>
    </row>
    <row r="204" spans="1:35" ht="7.5" customHeight="1">
      <c r="A204" s="243"/>
      <c r="B204" s="244"/>
      <c r="C204" s="244"/>
      <c r="D204" s="244"/>
      <c r="E204" s="244"/>
      <c r="F204" s="244"/>
      <c r="G204" s="244"/>
      <c r="H204" s="244"/>
      <c r="I204" s="245"/>
      <c r="J204" s="408"/>
      <c r="K204" s="395"/>
      <c r="L204" s="395"/>
      <c r="M204" s="395"/>
      <c r="N204" s="395"/>
      <c r="O204" s="395"/>
      <c r="P204" s="395"/>
      <c r="Q204" s="395"/>
      <c r="R204" s="232"/>
      <c r="S204" s="232"/>
      <c r="T204" s="232"/>
      <c r="U204" s="232"/>
      <c r="V204" s="232"/>
      <c r="W204" s="232"/>
      <c r="X204" s="232"/>
      <c r="Y204" s="233"/>
      <c r="Z204" s="35"/>
      <c r="AA204" s="35"/>
      <c r="AB204" s="35"/>
      <c r="AC204" s="35"/>
      <c r="AD204" s="35"/>
      <c r="AE204" s="35"/>
      <c r="AF204" s="35"/>
      <c r="AG204" s="35"/>
      <c r="AH204" s="35"/>
      <c r="AI204" s="41"/>
    </row>
    <row r="205" spans="1:35" ht="7.5" customHeight="1">
      <c r="A205" s="237"/>
      <c r="B205" s="238"/>
      <c r="C205" s="238"/>
      <c r="D205" s="238"/>
      <c r="E205" s="238"/>
      <c r="F205" s="238"/>
      <c r="G205" s="238"/>
      <c r="H205" s="238"/>
      <c r="I205" s="239"/>
      <c r="J205" s="428"/>
      <c r="K205" s="389"/>
      <c r="L205" s="389"/>
      <c r="M205" s="389"/>
      <c r="N205" s="389"/>
      <c r="O205" s="389"/>
      <c r="P205" s="389"/>
      <c r="Q205" s="389"/>
      <c r="R205" s="248"/>
      <c r="S205" s="248"/>
      <c r="T205" s="248"/>
      <c r="U205" s="248"/>
      <c r="V205" s="248"/>
      <c r="W205" s="248"/>
      <c r="X205" s="248"/>
      <c r="Y205" s="249"/>
      <c r="Z205" s="35"/>
      <c r="AA205" s="35"/>
      <c r="AB205" s="35"/>
      <c r="AC205" s="35"/>
      <c r="AD205" s="35"/>
      <c r="AE205" s="35"/>
      <c r="AF205" s="35"/>
      <c r="AG205" s="35"/>
      <c r="AH205" s="35"/>
      <c r="AI205" s="41"/>
    </row>
    <row r="206" spans="1:35" ht="20.25" customHeight="1">
      <c r="A206" s="240" t="s">
        <v>98</v>
      </c>
      <c r="B206" s="241"/>
      <c r="C206" s="241"/>
      <c r="D206" s="241"/>
      <c r="E206" s="241"/>
      <c r="F206" s="241"/>
      <c r="G206" s="241"/>
      <c r="H206" s="241"/>
      <c r="I206" s="242"/>
      <c r="J206" s="407"/>
      <c r="K206" s="706"/>
      <c r="L206" s="707"/>
      <c r="M206" s="707"/>
      <c r="N206" s="707"/>
      <c r="O206" s="707"/>
      <c r="P206" s="708"/>
      <c r="Q206" s="720" t="s">
        <v>76</v>
      </c>
      <c r="R206" s="720"/>
      <c r="S206" s="223"/>
      <c r="T206" s="223"/>
      <c r="U206" s="223"/>
      <c r="V206" s="223"/>
      <c r="W206" s="223"/>
      <c r="X206" s="223"/>
      <c r="Y206" s="224"/>
      <c r="Z206" s="35"/>
      <c r="AA206" s="35"/>
      <c r="AB206" s="35"/>
      <c r="AC206" s="35"/>
      <c r="AD206" s="35"/>
      <c r="AE206" s="35"/>
      <c r="AF206" s="35"/>
      <c r="AG206" s="35"/>
      <c r="AH206" s="35"/>
      <c r="AI206" s="41"/>
    </row>
    <row r="207" spans="1:35" ht="7.5" customHeight="1">
      <c r="A207" s="243"/>
      <c r="B207" s="244"/>
      <c r="C207" s="244"/>
      <c r="D207" s="244"/>
      <c r="E207" s="244"/>
      <c r="F207" s="244"/>
      <c r="G207" s="244"/>
      <c r="H207" s="244"/>
      <c r="I207" s="245"/>
      <c r="J207" s="408"/>
      <c r="K207" s="395"/>
      <c r="L207" s="395"/>
      <c r="M207" s="395"/>
      <c r="N207" s="395"/>
      <c r="O207" s="395"/>
      <c r="P207" s="395"/>
      <c r="Q207" s="395"/>
      <c r="R207" s="411"/>
      <c r="S207" s="411"/>
      <c r="T207" s="411"/>
      <c r="U207" s="232"/>
      <c r="V207" s="232"/>
      <c r="W207" s="232"/>
      <c r="X207" s="232"/>
      <c r="Y207" s="233"/>
      <c r="Z207" s="52"/>
      <c r="AA207" s="43"/>
      <c r="AB207" s="43"/>
      <c r="AC207" s="43"/>
      <c r="AD207" s="43"/>
      <c r="AE207" s="43"/>
      <c r="AF207" s="43"/>
      <c r="AG207" s="43"/>
      <c r="AH207" s="43"/>
      <c r="AI207" s="44"/>
    </row>
    <row r="208" ht="20.25" customHeight="1"/>
    <row r="209" ht="20.25" customHeight="1"/>
    <row r="210" ht="20.25" customHeight="1"/>
    <row r="211" ht="20.25" customHeight="1"/>
    <row r="212" ht="20.25" customHeight="1"/>
    <row r="213" ht="20.25" customHeight="1"/>
    <row r="214" ht="20.25" customHeight="1"/>
    <row r="215" ht="20.25" customHeight="1"/>
    <row r="216" ht="20.25" customHeight="1"/>
  </sheetData>
  <sheetProtection sheet="1" formatCells="0" selectLockedCells="1"/>
  <mergeCells count="174">
    <mergeCell ref="Q206:R206"/>
    <mergeCell ref="Q188:R188"/>
    <mergeCell ref="Q191:R191"/>
    <mergeCell ref="Q194:R194"/>
    <mergeCell ref="Q197:R197"/>
    <mergeCell ref="Q200:R200"/>
    <mergeCell ref="Q203:R203"/>
    <mergeCell ref="A110:I115"/>
    <mergeCell ref="J119:L127"/>
    <mergeCell ref="J131:L139"/>
    <mergeCell ref="A152:I157"/>
    <mergeCell ref="A158:I163"/>
    <mergeCell ref="A116:I127"/>
    <mergeCell ref="Q182:R182"/>
    <mergeCell ref="Q185:R185"/>
    <mergeCell ref="R117:T117"/>
    <mergeCell ref="R120:T120"/>
    <mergeCell ref="R123:T123"/>
    <mergeCell ref="R126:T126"/>
    <mergeCell ref="R129:T129"/>
    <mergeCell ref="R132:T132"/>
    <mergeCell ref="Q179:R179"/>
    <mergeCell ref="R159:T159"/>
    <mergeCell ref="K206:P206"/>
    <mergeCell ref="K188:P188"/>
    <mergeCell ref="K191:P191"/>
    <mergeCell ref="K194:P194"/>
    <mergeCell ref="K197:P197"/>
    <mergeCell ref="K203:P203"/>
    <mergeCell ref="K200:P200"/>
    <mergeCell ref="K182:P182"/>
    <mergeCell ref="A128:I139"/>
    <mergeCell ref="K185:P185"/>
    <mergeCell ref="K97:P97"/>
    <mergeCell ref="K100:P100"/>
    <mergeCell ref="K103:P103"/>
    <mergeCell ref="K106:P106"/>
    <mergeCell ref="A140:I145"/>
    <mergeCell ref="A146:I151"/>
    <mergeCell ref="K179:P179"/>
    <mergeCell ref="R168:T168"/>
    <mergeCell ref="R162:T162"/>
    <mergeCell ref="R153:T153"/>
    <mergeCell ref="R156:T156"/>
    <mergeCell ref="R135:T135"/>
    <mergeCell ref="R111:T111"/>
    <mergeCell ref="R114:T114"/>
    <mergeCell ref="R138:T138"/>
    <mergeCell ref="R141:T141"/>
    <mergeCell ref="R147:T147"/>
    <mergeCell ref="R174:T174"/>
    <mergeCell ref="R150:T150"/>
    <mergeCell ref="R144:T144"/>
    <mergeCell ref="R171:T171"/>
    <mergeCell ref="R165:T165"/>
    <mergeCell ref="K63:P63"/>
    <mergeCell ref="K66:P66"/>
    <mergeCell ref="K72:P72"/>
    <mergeCell ref="K81:P81"/>
    <mergeCell ref="L84:P84"/>
    <mergeCell ref="T89:X89"/>
    <mergeCell ref="J84:K84"/>
    <mergeCell ref="T92:X92"/>
    <mergeCell ref="A92:I93"/>
    <mergeCell ref="AQ29:AR29"/>
    <mergeCell ref="AQ30:AR30"/>
    <mergeCell ref="AQ31:AR31"/>
    <mergeCell ref="N34:S35"/>
    <mergeCell ref="U30:W30"/>
    <mergeCell ref="N32:S33"/>
    <mergeCell ref="N28:S31"/>
    <mergeCell ref="AQ28:AR28"/>
    <mergeCell ref="T33:W33"/>
    <mergeCell ref="N43:W43"/>
    <mergeCell ref="T36:W36"/>
    <mergeCell ref="T37:W37"/>
    <mergeCell ref="T38:W38"/>
    <mergeCell ref="T39:W39"/>
    <mergeCell ref="N38:S39"/>
    <mergeCell ref="N36:S37"/>
    <mergeCell ref="AS28:AW28"/>
    <mergeCell ref="AS29:AW29"/>
    <mergeCell ref="AS30:AW30"/>
    <mergeCell ref="AS31:AW31"/>
    <mergeCell ref="T35:W35"/>
    <mergeCell ref="T32:W32"/>
    <mergeCell ref="X29:AG29"/>
    <mergeCell ref="N42:W42"/>
    <mergeCell ref="N41:W41"/>
    <mergeCell ref="N40:W40"/>
    <mergeCell ref="T34:W34"/>
    <mergeCell ref="AS21:AW21"/>
    <mergeCell ref="AQ25:AR25"/>
    <mergeCell ref="AQ26:AR26"/>
    <mergeCell ref="AQ27:AR27"/>
    <mergeCell ref="AS22:AW22"/>
    <mergeCell ref="AS23:AW23"/>
    <mergeCell ref="AS24:AW24"/>
    <mergeCell ref="AS25:AW25"/>
    <mergeCell ref="AS26:AW26"/>
    <mergeCell ref="AS27:AW27"/>
    <mergeCell ref="AQ21:AR21"/>
    <mergeCell ref="AQ22:AR22"/>
    <mergeCell ref="AQ23:AR23"/>
    <mergeCell ref="AQ24:AR24"/>
    <mergeCell ref="AF11:AK11"/>
    <mergeCell ref="AF13:AK13"/>
    <mergeCell ref="AD18:AF18"/>
    <mergeCell ref="AD16:AE16"/>
    <mergeCell ref="X22:AG22"/>
    <mergeCell ref="AU8:AV8"/>
    <mergeCell ref="AI16:AW18"/>
    <mergeCell ref="X8:Y8"/>
    <mergeCell ref="X11:Z11"/>
    <mergeCell ref="B21:K21"/>
    <mergeCell ref="C12:K13"/>
    <mergeCell ref="AI21:AN21"/>
    <mergeCell ref="X21:AG21"/>
    <mergeCell ref="V13:W13"/>
    <mergeCell ref="X13:Z13"/>
    <mergeCell ref="V18:W18"/>
    <mergeCell ref="AA16:AB16"/>
    <mergeCell ref="B6:L6"/>
    <mergeCell ref="N16:R16"/>
    <mergeCell ref="N18:O18"/>
    <mergeCell ref="T18:U18"/>
    <mergeCell ref="Z18:AC18"/>
    <mergeCell ref="X16:Y16"/>
    <mergeCell ref="X18:Y18"/>
    <mergeCell ref="B3:I3"/>
    <mergeCell ref="V11:W11"/>
    <mergeCell ref="S9:T9"/>
    <mergeCell ref="S7:Z7"/>
    <mergeCell ref="X3:Y3"/>
    <mergeCell ref="X27:AG27"/>
    <mergeCell ref="X23:AG23"/>
    <mergeCell ref="X24:AG24"/>
    <mergeCell ref="X25:AG25"/>
    <mergeCell ref="X26:AG26"/>
    <mergeCell ref="U25:W25"/>
    <mergeCell ref="T29:T31"/>
    <mergeCell ref="U31:W31"/>
    <mergeCell ref="U29:W29"/>
    <mergeCell ref="T25:T27"/>
    <mergeCell ref="T28:W28"/>
    <mergeCell ref="X37:AG37"/>
    <mergeCell ref="X38:AG38"/>
    <mergeCell ref="X35:AG35"/>
    <mergeCell ref="X36:AG36"/>
    <mergeCell ref="X30:AG30"/>
    <mergeCell ref="X32:AG32"/>
    <mergeCell ref="X34:AG34"/>
    <mergeCell ref="X33:AG33"/>
    <mergeCell ref="X31:AG31"/>
    <mergeCell ref="X43:AG43"/>
    <mergeCell ref="P18:R18"/>
    <mergeCell ref="N21:S21"/>
    <mergeCell ref="N22:S23"/>
    <mergeCell ref="N24:S27"/>
    <mergeCell ref="U26:W26"/>
    <mergeCell ref="U27:W27"/>
    <mergeCell ref="T21:W21"/>
    <mergeCell ref="T23:W23"/>
    <mergeCell ref="T22:W22"/>
    <mergeCell ref="AI3:AK3"/>
    <mergeCell ref="T24:W24"/>
    <mergeCell ref="AI1:AJ1"/>
    <mergeCell ref="AK1:AW1"/>
    <mergeCell ref="X41:AG41"/>
    <mergeCell ref="X42:AG42"/>
    <mergeCell ref="X39:AG39"/>
    <mergeCell ref="X40:AG40"/>
    <mergeCell ref="AT7:AW7"/>
    <mergeCell ref="X28:AG28"/>
  </mergeCells>
  <dataValidations count="4">
    <dataValidation allowBlank="1" showInputMessage="1" showErrorMessage="1" imeMode="off" sqref="T11 AD18:AF18 AQ3 N6 AQ6 X22:AG41 X43:AG43 T13"/>
    <dataValidation allowBlank="1" showInputMessage="1" showErrorMessage="1" imeMode="hiragana" sqref="S7:W8 AK1:AW1 AT8:AW8 X8"/>
    <dataValidation type="whole" allowBlank="1" showInputMessage="1" showErrorMessage="1" imeMode="off" sqref="V18:W18 P18:R18">
      <formula1>0</formula1>
      <formula2>1000000</formula2>
    </dataValidation>
    <dataValidation allowBlank="1" showInputMessage="1" showErrorMessage="1" imeMode="halfAlpha" sqref="K63:Q68 K72:Q74 K100:Q107 T92:Y92 T89:Y89 L84:Q85 K81:Q83 R111:T175"/>
  </dataValidations>
  <printOptions horizontalCentered="1"/>
  <pageMargins left="0.1968503937007874" right="0.1968503937007874" top="0.3937007874015748" bottom="0.1968503937007874" header="0.1968503937007874" footer="0.11811023622047245"/>
  <pageSetup cellComments="asDisplayed" fitToHeight="1" fitToWidth="1" horizontalDpi="600" verticalDpi="600" orientation="landscape" paperSize="9" scale="68" r:id="rId3"/>
  <drawing r:id="rId2"/>
  <legacy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DV92"/>
  <sheetViews>
    <sheetView zoomScalePageLayoutView="0" workbookViewId="0" topLeftCell="A39">
      <pane ySplit="1" topLeftCell="A40" activePane="bottomLeft" state="frozen"/>
      <selection pane="topLeft" activeCell="I168" sqref="I168:AK168"/>
      <selection pane="bottomLeft" activeCell="I168" sqref="I168:AK168"/>
    </sheetView>
  </sheetViews>
  <sheetFormatPr defaultColWidth="9.00390625" defaultRowHeight="13.5"/>
  <cols>
    <col min="1" max="1" width="2.75390625" style="108" customWidth="1"/>
    <col min="2" max="3" width="1.37890625" style="108" customWidth="1"/>
    <col min="4" max="32" width="1.4921875" style="108" customWidth="1"/>
    <col min="33" max="60" width="1.625" style="108" customWidth="1"/>
    <col min="61" max="114" width="1.4921875" style="108" customWidth="1"/>
    <col min="115" max="115" width="1.4921875" style="109" customWidth="1"/>
    <col min="116" max="117" width="1.4921875" style="108" customWidth="1"/>
    <col min="118" max="118" width="1.625" style="108" customWidth="1"/>
    <col min="119" max="119" width="1.4921875" style="108" customWidth="1"/>
    <col min="120" max="120" width="5.00390625" style="108" customWidth="1"/>
    <col min="121" max="121" width="27.50390625" style="108" bestFit="1" customWidth="1"/>
    <col min="122" max="122" width="5.25390625" style="108" customWidth="1"/>
    <col min="123" max="123" width="19.25390625" style="108" bestFit="1" customWidth="1"/>
    <col min="124" max="124" width="27.50390625" style="109" bestFit="1" customWidth="1"/>
    <col min="125" max="125" width="5.25390625" style="109" customWidth="1"/>
    <col min="126" max="126" width="19.25390625" style="109" bestFit="1" customWidth="1"/>
    <col min="127" max="16384" width="9.00390625" style="108" customWidth="1"/>
  </cols>
  <sheetData>
    <row r="1" spans="2:115" ht="19.5" customHeight="1">
      <c r="B1" s="134" t="s">
        <v>264</v>
      </c>
      <c r="C1" s="135"/>
      <c r="BR1" s="747" t="s">
        <v>55</v>
      </c>
      <c r="BS1" s="747"/>
      <c r="BT1" s="747"/>
      <c r="BU1" s="747"/>
      <c r="BV1" s="747"/>
      <c r="BW1" s="747"/>
      <c r="BX1" s="747"/>
      <c r="BY1" s="747"/>
      <c r="BZ1" s="137"/>
      <c r="CA1" s="748">
        <f>IF('様式２（資本金等）'!AK1="","",'様式２（資本金等）'!AK1)</f>
      </c>
      <c r="CB1" s="748"/>
      <c r="CC1" s="748"/>
      <c r="CD1" s="748"/>
      <c r="CE1" s="748"/>
      <c r="CF1" s="748"/>
      <c r="CG1" s="748"/>
      <c r="CH1" s="748"/>
      <c r="CI1" s="748"/>
      <c r="CJ1" s="748"/>
      <c r="CK1" s="748"/>
      <c r="CL1" s="748"/>
      <c r="CM1" s="748"/>
      <c r="CN1" s="748"/>
      <c r="CO1" s="748"/>
      <c r="CP1" s="748"/>
      <c r="CQ1" s="748"/>
      <c r="CR1" s="748"/>
      <c r="CS1" s="748"/>
      <c r="CT1" s="748"/>
      <c r="CU1" s="748"/>
      <c r="CV1" s="748"/>
      <c r="CW1" s="748"/>
      <c r="CX1" s="748"/>
      <c r="CY1" s="748"/>
      <c r="CZ1" s="748"/>
      <c r="DA1" s="748"/>
      <c r="DB1" s="748"/>
      <c r="DC1" s="748"/>
      <c r="DD1" s="748"/>
      <c r="DE1" s="748"/>
      <c r="DF1" s="748"/>
      <c r="DG1" s="748"/>
      <c r="DH1" s="748"/>
      <c r="DI1" s="748"/>
      <c r="DJ1" s="748"/>
      <c r="DK1" s="748"/>
    </row>
    <row r="2" ht="19.5" customHeight="1"/>
    <row r="3" spans="2:34" ht="19.5"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2:118" ht="19.5" customHeight="1">
      <c r="B4" s="89" t="s">
        <v>121</v>
      </c>
      <c r="C4" s="89"/>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Q4" s="138"/>
      <c r="AR4" s="138"/>
      <c r="AS4" s="138"/>
      <c r="AT4" s="138"/>
      <c r="AU4" s="138"/>
      <c r="AV4" s="138"/>
      <c r="AW4" s="138"/>
      <c r="AX4" s="138"/>
      <c r="DL4" s="137"/>
      <c r="DM4" s="137"/>
      <c r="DN4" s="137"/>
    </row>
    <row r="5" spans="2:118" ht="19.5" customHeight="1">
      <c r="B5" s="139"/>
      <c r="C5" s="140"/>
      <c r="D5" s="141" t="s">
        <v>43</v>
      </c>
      <c r="E5" s="141"/>
      <c r="F5" s="141"/>
      <c r="G5" s="141"/>
      <c r="H5" s="141"/>
      <c r="I5" s="141"/>
      <c r="J5" s="141"/>
      <c r="K5" s="141"/>
      <c r="L5" s="141"/>
      <c r="M5" s="141"/>
      <c r="N5" s="141"/>
      <c r="O5" s="141"/>
      <c r="P5" s="141"/>
      <c r="Q5" s="141"/>
      <c r="R5" s="141"/>
      <c r="S5" s="141"/>
      <c r="T5" s="141"/>
      <c r="U5" s="141"/>
      <c r="V5" s="141"/>
      <c r="W5" s="141"/>
      <c r="X5" s="141"/>
      <c r="Y5" s="141"/>
      <c r="Z5" s="141"/>
      <c r="AA5" s="141"/>
      <c r="AB5" s="142"/>
      <c r="AC5" s="143"/>
      <c r="AD5" s="143" t="s">
        <v>43</v>
      </c>
      <c r="AE5" s="143"/>
      <c r="AF5" s="143"/>
      <c r="AG5" s="144"/>
      <c r="AH5" s="144"/>
      <c r="AI5" s="144"/>
      <c r="AJ5" s="144"/>
      <c r="AK5" s="144"/>
      <c r="AL5" s="144"/>
      <c r="AM5" s="144"/>
      <c r="AN5" s="144"/>
      <c r="AO5" s="144"/>
      <c r="AP5" s="144"/>
      <c r="AQ5" s="144"/>
      <c r="AR5" s="144"/>
      <c r="AS5" s="144"/>
      <c r="AT5" s="144"/>
      <c r="AU5" s="144"/>
      <c r="AV5" s="144" t="s">
        <v>43</v>
      </c>
      <c r="AW5" s="144" t="s">
        <v>43</v>
      </c>
      <c r="AX5" s="144" t="s">
        <v>43</v>
      </c>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09"/>
      <c r="DN5" s="145"/>
    </row>
    <row r="6" spans="2:118" ht="19.5" customHeight="1">
      <c r="B6" s="146"/>
      <c r="C6" s="107"/>
      <c r="D6" s="755" t="s">
        <v>116</v>
      </c>
      <c r="E6" s="755"/>
      <c r="F6" s="755"/>
      <c r="G6" s="755"/>
      <c r="H6" s="755"/>
      <c r="I6" s="755"/>
      <c r="J6" s="755"/>
      <c r="K6" s="755"/>
      <c r="L6" s="755"/>
      <c r="M6" s="755"/>
      <c r="N6" s="755"/>
      <c r="O6" s="755"/>
      <c r="P6" s="755"/>
      <c r="Q6" s="755"/>
      <c r="R6" s="755"/>
      <c r="S6" s="755"/>
      <c r="T6" s="755"/>
      <c r="U6" s="755"/>
      <c r="V6" s="755"/>
      <c r="W6" s="755"/>
      <c r="X6" s="755"/>
      <c r="Y6" s="755"/>
      <c r="Z6" s="755"/>
      <c r="AA6" s="755"/>
      <c r="AB6" s="756"/>
      <c r="AC6" s="147"/>
      <c r="AD6" s="761" t="s">
        <v>122</v>
      </c>
      <c r="AE6" s="761"/>
      <c r="AF6" s="761"/>
      <c r="AG6" s="761"/>
      <c r="AH6" s="761"/>
      <c r="AI6" s="761"/>
      <c r="AJ6" s="761"/>
      <c r="AK6" s="761"/>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1"/>
      <c r="BJ6" s="761"/>
      <c r="BK6" s="761"/>
      <c r="BL6" s="761"/>
      <c r="BM6" s="761"/>
      <c r="BN6" s="761"/>
      <c r="BO6" s="761"/>
      <c r="BP6" s="761"/>
      <c r="BQ6" s="761"/>
      <c r="BR6" s="761"/>
      <c r="BS6" s="761"/>
      <c r="BT6" s="761"/>
      <c r="BU6" s="761"/>
      <c r="BV6" s="761"/>
      <c r="BW6" s="761"/>
      <c r="BX6" s="761"/>
      <c r="BY6" s="761"/>
      <c r="BZ6" s="761"/>
      <c r="CA6" s="761"/>
      <c r="CB6" s="761"/>
      <c r="CC6" s="761"/>
      <c r="CD6" s="761"/>
      <c r="CE6" s="761"/>
      <c r="CF6" s="761"/>
      <c r="CG6" s="761"/>
      <c r="CH6" s="761"/>
      <c r="CI6" s="761"/>
      <c r="CJ6" s="761"/>
      <c r="CK6" s="761"/>
      <c r="CL6" s="761"/>
      <c r="CM6" s="761"/>
      <c r="CN6" s="761"/>
      <c r="CO6" s="761"/>
      <c r="CP6" s="761"/>
      <c r="CQ6" s="761"/>
      <c r="CR6" s="761"/>
      <c r="CS6" s="761"/>
      <c r="CT6" s="761"/>
      <c r="CU6" s="761"/>
      <c r="CV6" s="761"/>
      <c r="CW6" s="761"/>
      <c r="CX6" s="761"/>
      <c r="CY6" s="761"/>
      <c r="CZ6" s="761"/>
      <c r="DA6" s="761"/>
      <c r="DB6" s="761"/>
      <c r="DC6" s="761"/>
      <c r="DD6" s="761"/>
      <c r="DE6" s="761"/>
      <c r="DF6" s="761"/>
      <c r="DG6" s="761"/>
      <c r="DH6" s="761"/>
      <c r="DI6" s="761"/>
      <c r="DJ6" s="148"/>
      <c r="DK6" s="148"/>
      <c r="DL6" s="109"/>
      <c r="DN6" s="149"/>
    </row>
    <row r="7" spans="2:123" ht="19.5" customHeight="1">
      <c r="B7" s="146"/>
      <c r="C7" s="107"/>
      <c r="D7" s="757" t="s">
        <v>123</v>
      </c>
      <c r="E7" s="757"/>
      <c r="F7" s="757"/>
      <c r="G7" s="757"/>
      <c r="H7" s="757"/>
      <c r="I7" s="757"/>
      <c r="J7" s="757"/>
      <c r="K7" s="757"/>
      <c r="L7" s="757"/>
      <c r="M7" s="757"/>
      <c r="N7" s="757"/>
      <c r="O7" s="757"/>
      <c r="P7" s="757"/>
      <c r="Q7" s="757"/>
      <c r="R7" s="757"/>
      <c r="S7" s="757"/>
      <c r="T7" s="757"/>
      <c r="U7" s="757"/>
      <c r="V7" s="757"/>
      <c r="W7" s="757"/>
      <c r="X7" s="757"/>
      <c r="Y7" s="757"/>
      <c r="Z7" s="757"/>
      <c r="AA7" s="757"/>
      <c r="AB7" s="758"/>
      <c r="AC7" s="147"/>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L7" s="109"/>
      <c r="DN7" s="149"/>
      <c r="DP7" s="108" t="s">
        <v>526</v>
      </c>
      <c r="DQ7" s="109"/>
      <c r="DR7" s="109"/>
      <c r="DS7" s="109"/>
    </row>
    <row r="8" spans="2:123" ht="19.5" customHeight="1">
      <c r="B8" s="146"/>
      <c r="C8" s="107"/>
      <c r="D8" s="759" t="s">
        <v>123</v>
      </c>
      <c r="E8" s="759"/>
      <c r="F8" s="759"/>
      <c r="G8" s="759"/>
      <c r="H8" s="759"/>
      <c r="I8" s="759"/>
      <c r="J8" s="759"/>
      <c r="K8" s="759"/>
      <c r="L8" s="759"/>
      <c r="M8" s="759"/>
      <c r="N8" s="759"/>
      <c r="O8" s="759"/>
      <c r="P8" s="759"/>
      <c r="Q8" s="759"/>
      <c r="R8" s="759"/>
      <c r="S8" s="759"/>
      <c r="T8" s="759"/>
      <c r="U8" s="759"/>
      <c r="V8" s="759"/>
      <c r="W8" s="759"/>
      <c r="X8" s="759"/>
      <c r="Y8" s="759"/>
      <c r="Z8" s="759"/>
      <c r="AA8" s="759"/>
      <c r="AB8" s="760"/>
      <c r="AC8" s="151"/>
      <c r="AD8" s="747" t="s">
        <v>118</v>
      </c>
      <c r="AE8" s="747"/>
      <c r="AF8" s="747"/>
      <c r="AG8" s="747" t="s">
        <v>6</v>
      </c>
      <c r="AH8" s="747"/>
      <c r="AI8" s="747"/>
      <c r="AJ8" s="747" t="s">
        <v>7</v>
      </c>
      <c r="AK8" s="747"/>
      <c r="AL8" s="747"/>
      <c r="AM8" s="747" t="s">
        <v>37</v>
      </c>
      <c r="AN8" s="747"/>
      <c r="AO8" s="747"/>
      <c r="AP8" s="747" t="s">
        <v>42</v>
      </c>
      <c r="AQ8" s="747"/>
      <c r="AR8" s="747"/>
      <c r="AS8" s="747" t="s">
        <v>8</v>
      </c>
      <c r="AT8" s="747"/>
      <c r="AU8" s="747"/>
      <c r="AV8" s="747" t="s">
        <v>9</v>
      </c>
      <c r="AW8" s="747"/>
      <c r="AX8" s="747"/>
      <c r="AY8" s="747" t="s">
        <v>10</v>
      </c>
      <c r="AZ8" s="747"/>
      <c r="BA8" s="747"/>
      <c r="BB8" s="747" t="s">
        <v>11</v>
      </c>
      <c r="BC8" s="747"/>
      <c r="BD8" s="747"/>
      <c r="BE8" s="747" t="s">
        <v>200</v>
      </c>
      <c r="BF8" s="747"/>
      <c r="BG8" s="747"/>
      <c r="BH8" s="747" t="s">
        <v>12</v>
      </c>
      <c r="BI8" s="747"/>
      <c r="BJ8" s="747"/>
      <c r="BK8" s="747" t="s">
        <v>13</v>
      </c>
      <c r="BL8" s="747"/>
      <c r="BM8" s="747"/>
      <c r="BN8" s="747" t="s">
        <v>14</v>
      </c>
      <c r="BO8" s="747"/>
      <c r="BP8" s="747"/>
      <c r="BQ8" s="747" t="s">
        <v>40</v>
      </c>
      <c r="BR8" s="747"/>
      <c r="BS8" s="747"/>
      <c r="BT8" s="747" t="s">
        <v>119</v>
      </c>
      <c r="BU8" s="747"/>
      <c r="BV8" s="747"/>
      <c r="BW8" s="747" t="s">
        <v>201</v>
      </c>
      <c r="BX8" s="747"/>
      <c r="BY8" s="747"/>
      <c r="BZ8" s="747" t="s">
        <v>120</v>
      </c>
      <c r="CA8" s="747"/>
      <c r="CB8" s="747"/>
      <c r="CC8" s="747" t="s">
        <v>15</v>
      </c>
      <c r="CD8" s="747"/>
      <c r="CE8" s="747"/>
      <c r="CF8" s="136"/>
      <c r="CG8" s="136" t="s">
        <v>16</v>
      </c>
      <c r="CH8" s="136"/>
      <c r="CI8" s="136"/>
      <c r="CJ8" s="136" t="s">
        <v>17</v>
      </c>
      <c r="CK8" s="136"/>
      <c r="CL8" s="136"/>
      <c r="CM8" s="136" t="s">
        <v>18</v>
      </c>
      <c r="CN8" s="136"/>
      <c r="CO8" s="136"/>
      <c r="CP8" s="136" t="s">
        <v>19</v>
      </c>
      <c r="CQ8" s="136"/>
      <c r="CR8" s="136"/>
      <c r="CS8" s="136" t="s">
        <v>20</v>
      </c>
      <c r="CT8" s="136"/>
      <c r="CU8" s="136"/>
      <c r="CV8" s="136" t="s">
        <v>21</v>
      </c>
      <c r="CW8" s="136"/>
      <c r="CX8" s="136"/>
      <c r="CY8" s="136" t="s">
        <v>22</v>
      </c>
      <c r="CZ8" s="136"/>
      <c r="DA8" s="136"/>
      <c r="DB8" s="136" t="s">
        <v>23</v>
      </c>
      <c r="DC8" s="136"/>
      <c r="DD8" s="747" t="s">
        <v>24</v>
      </c>
      <c r="DE8" s="747"/>
      <c r="DF8" s="747"/>
      <c r="DG8" s="747" t="s">
        <v>25</v>
      </c>
      <c r="DH8" s="747"/>
      <c r="DI8" s="747"/>
      <c r="DJ8" s="782" t="s">
        <v>44</v>
      </c>
      <c r="DK8" s="747"/>
      <c r="DL8" s="747"/>
      <c r="DN8" s="149"/>
      <c r="DP8" s="280" t="s">
        <v>527</v>
      </c>
      <c r="DQ8" s="280" t="s">
        <v>533</v>
      </c>
      <c r="DR8" s="280" t="s">
        <v>545</v>
      </c>
      <c r="DS8" s="280" t="s">
        <v>551</v>
      </c>
    </row>
    <row r="9" spans="2:123" ht="26.25" customHeight="1">
      <c r="B9" s="146"/>
      <c r="C9" s="107"/>
      <c r="D9" s="753" t="s">
        <v>184</v>
      </c>
      <c r="E9" s="753"/>
      <c r="F9" s="753"/>
      <c r="G9" s="753"/>
      <c r="H9" s="753"/>
      <c r="I9" s="753"/>
      <c r="J9" s="753"/>
      <c r="K9" s="753"/>
      <c r="L9" s="753"/>
      <c r="M9" s="753"/>
      <c r="N9" s="753"/>
      <c r="O9" s="753"/>
      <c r="P9" s="753"/>
      <c r="Q9" s="753"/>
      <c r="R9" s="753"/>
      <c r="S9" s="753"/>
      <c r="T9" s="753"/>
      <c r="U9" s="753"/>
      <c r="V9" s="753"/>
      <c r="W9" s="753"/>
      <c r="X9" s="753"/>
      <c r="Y9" s="753"/>
      <c r="Z9" s="753"/>
      <c r="AA9" s="753"/>
      <c r="AB9" s="754"/>
      <c r="AC9" s="107"/>
      <c r="AD9" s="668">
        <f>IF(A73=1,"",VLOOKUP(A73,deta,8))</f>
      </c>
      <c r="AE9" s="669"/>
      <c r="AF9" s="670"/>
      <c r="AG9" s="668">
        <f>IF(B73=1,"",VLOOKUP(B73,deta,8))</f>
      </c>
      <c r="AH9" s="669"/>
      <c r="AI9" s="670"/>
      <c r="AJ9" s="668">
        <f>IF(C73=1,"",VLOOKUP(C73,deta,8))</f>
      </c>
      <c r="AK9" s="669"/>
      <c r="AL9" s="670"/>
      <c r="AM9" s="668">
        <f>IF(D73=1,"",VLOOKUP(D73,deta,8))</f>
      </c>
      <c r="AN9" s="669"/>
      <c r="AO9" s="670"/>
      <c r="AP9" s="668">
        <f>IF(E73=1,"",VLOOKUP(E73,deta,8))</f>
      </c>
      <c r="AQ9" s="669"/>
      <c r="AR9" s="670"/>
      <c r="AS9" s="668">
        <f>IF(F73=1,"",VLOOKUP(F73,deta,8))</f>
      </c>
      <c r="AT9" s="669"/>
      <c r="AU9" s="670"/>
      <c r="AV9" s="668">
        <f>IF(G73=1,"",VLOOKUP(G73,deta,8))</f>
      </c>
      <c r="AW9" s="669"/>
      <c r="AX9" s="670"/>
      <c r="AY9" s="668">
        <f>IF(H73=1,"",VLOOKUP(H73,deta,8))</f>
      </c>
      <c r="AZ9" s="669"/>
      <c r="BA9" s="670"/>
      <c r="BB9" s="668">
        <f>IF(I73=1,"",VLOOKUP(I73,deta,8))</f>
      </c>
      <c r="BC9" s="669"/>
      <c r="BD9" s="670"/>
      <c r="BE9" s="668">
        <f>IF(J73=1,"",VLOOKUP(J73,deta,8))</f>
      </c>
      <c r="BF9" s="669"/>
      <c r="BG9" s="670"/>
      <c r="BH9" s="668">
        <f>IF(K73=1,"",VLOOKUP(K73,deta,8))</f>
      </c>
      <c r="BI9" s="669"/>
      <c r="BJ9" s="670"/>
      <c r="BK9" s="668">
        <f>IF(L73=1,"",VLOOKUP(L73,deta,8))</f>
      </c>
      <c r="BL9" s="669"/>
      <c r="BM9" s="670"/>
      <c r="BN9" s="668">
        <f>IF(M73=1,"",VLOOKUP(M73,deta,8))</f>
      </c>
      <c r="BO9" s="669"/>
      <c r="BP9" s="670"/>
      <c r="BQ9" s="668">
        <f>IF(N73=1,"",VLOOKUP(N73,deta,8))</f>
      </c>
      <c r="BR9" s="669"/>
      <c r="BS9" s="670"/>
      <c r="BT9" s="668">
        <f>IF(O73=1,"",VLOOKUP(O73,deta,8))</f>
      </c>
      <c r="BU9" s="669"/>
      <c r="BV9" s="670"/>
      <c r="BW9" s="668">
        <f>IF(P73=1,"",VLOOKUP(P73,deta,8))</f>
      </c>
      <c r="BX9" s="669"/>
      <c r="BY9" s="670"/>
      <c r="BZ9" s="668">
        <f>IF(Q73=1,"",VLOOKUP(Q73,deta,8))</f>
      </c>
      <c r="CA9" s="669"/>
      <c r="CB9" s="670"/>
      <c r="CC9" s="668">
        <f>IF(R73=1,"",VLOOKUP(R73,deta,8))</f>
      </c>
      <c r="CD9" s="669"/>
      <c r="CE9" s="670"/>
      <c r="CF9" s="668">
        <f>IF(S73=1,"",VLOOKUP(S73,deta,8))</f>
      </c>
      <c r="CG9" s="669"/>
      <c r="CH9" s="670"/>
      <c r="CI9" s="668">
        <f>IF(T73=1,"",VLOOKUP(T73,deta,8))</f>
      </c>
      <c r="CJ9" s="669"/>
      <c r="CK9" s="670"/>
      <c r="CL9" s="668">
        <f>IF(U73=1,"",VLOOKUP(U73,deta,8))</f>
      </c>
      <c r="CM9" s="669"/>
      <c r="CN9" s="670"/>
      <c r="CO9" s="668">
        <f>IF(V73=1,"",VLOOKUP(V73,deta,8))</f>
      </c>
      <c r="CP9" s="669"/>
      <c r="CQ9" s="670"/>
      <c r="CR9" s="668">
        <f>IF(W73=1,"",VLOOKUP(W73,deta,8))</f>
      </c>
      <c r="CS9" s="669"/>
      <c r="CT9" s="670"/>
      <c r="CU9" s="668">
        <f>IF(X73=1,"",VLOOKUP(X73,deta,8))</f>
      </c>
      <c r="CV9" s="669"/>
      <c r="CW9" s="670"/>
      <c r="CX9" s="668">
        <f>IF(Y73=1,"",VLOOKUP(Y73,deta,8))</f>
      </c>
      <c r="CY9" s="669"/>
      <c r="CZ9" s="670"/>
      <c r="DA9" s="668">
        <f>IF(Z73=1,"",VLOOKUP(Z73,deta,8))</f>
      </c>
      <c r="DB9" s="669"/>
      <c r="DC9" s="670"/>
      <c r="DD9" s="668">
        <f>IF(AA73=1,"",VLOOKUP(AA73,deta,8))</f>
      </c>
      <c r="DE9" s="669"/>
      <c r="DF9" s="670"/>
      <c r="DG9" s="668">
        <f>IF(AB73=1,"",VLOOKUP(AB73,deta,8))</f>
      </c>
      <c r="DH9" s="669"/>
      <c r="DI9" s="670"/>
      <c r="DJ9" s="668">
        <f>IF(AC73=1,"",VLOOKUP(AC73,deta,8))</f>
      </c>
      <c r="DK9" s="669"/>
      <c r="DL9" s="670"/>
      <c r="DN9" s="149"/>
      <c r="DP9" s="280" t="s">
        <v>6</v>
      </c>
      <c r="DQ9" s="280" t="s">
        <v>534</v>
      </c>
      <c r="DR9" s="280" t="s">
        <v>201</v>
      </c>
      <c r="DS9" s="280" t="s">
        <v>552</v>
      </c>
    </row>
    <row r="10" spans="2:123" ht="13.5" customHeight="1">
      <c r="B10" s="152"/>
      <c r="C10" s="136"/>
      <c r="D10" s="136" t="s">
        <v>202</v>
      </c>
      <c r="E10" s="136"/>
      <c r="F10" s="136"/>
      <c r="G10" s="136"/>
      <c r="H10" s="136"/>
      <c r="I10" s="136"/>
      <c r="J10" s="136"/>
      <c r="K10" s="136"/>
      <c r="L10" s="136"/>
      <c r="M10" s="136"/>
      <c r="N10" s="136"/>
      <c r="O10" s="136"/>
      <c r="P10" s="136"/>
      <c r="Q10" s="136"/>
      <c r="R10" s="136"/>
      <c r="S10" s="136"/>
      <c r="T10" s="136"/>
      <c r="U10" s="136"/>
      <c r="V10" s="136"/>
      <c r="W10" s="136"/>
      <c r="X10" s="136"/>
      <c r="Y10" s="136"/>
      <c r="Z10" s="136"/>
      <c r="AA10" s="153" t="s">
        <v>202</v>
      </c>
      <c r="AB10" s="154"/>
      <c r="AC10" s="153"/>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N10" s="149"/>
      <c r="DP10" s="280" t="s">
        <v>528</v>
      </c>
      <c r="DQ10" s="280" t="s">
        <v>535</v>
      </c>
      <c r="DR10" s="280" t="s">
        <v>120</v>
      </c>
      <c r="DS10" s="280" t="s">
        <v>553</v>
      </c>
    </row>
    <row r="11" spans="2:123" ht="19.5" customHeight="1">
      <c r="B11" s="15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51"/>
      <c r="AB11" s="158"/>
      <c r="AC11" s="140"/>
      <c r="AD11" s="141"/>
      <c r="AE11" s="141"/>
      <c r="AF11" s="141"/>
      <c r="AG11" s="141"/>
      <c r="AH11" s="141"/>
      <c r="AI11" s="141"/>
      <c r="AJ11" s="141"/>
      <c r="AK11" s="141"/>
      <c r="AL11" s="141"/>
      <c r="AM11" s="141"/>
      <c r="AN11" s="144"/>
      <c r="AO11" s="144"/>
      <c r="AP11" s="159"/>
      <c r="AQ11" s="159"/>
      <c r="AR11" s="159"/>
      <c r="AS11" s="159"/>
      <c r="AT11" s="159"/>
      <c r="AU11" s="159"/>
      <c r="AV11" s="159"/>
      <c r="AW11" s="159"/>
      <c r="AX11" s="159"/>
      <c r="AY11" s="159"/>
      <c r="AZ11" s="159"/>
      <c r="BA11" s="159"/>
      <c r="BB11" s="159"/>
      <c r="BC11" s="159"/>
      <c r="BD11" s="159"/>
      <c r="BE11" s="159"/>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5"/>
      <c r="DP11" s="280" t="s">
        <v>529</v>
      </c>
      <c r="DQ11" s="280" t="s">
        <v>536</v>
      </c>
      <c r="DR11" s="280" t="s">
        <v>15</v>
      </c>
      <c r="DS11" s="280" t="s">
        <v>554</v>
      </c>
    </row>
    <row r="12" spans="2:123" ht="19.5" customHeight="1">
      <c r="B12" s="146"/>
      <c r="C12" s="107"/>
      <c r="D12" s="755" t="s">
        <v>117</v>
      </c>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6"/>
      <c r="AC12" s="107"/>
      <c r="AD12" s="150" t="s">
        <v>282</v>
      </c>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L12" s="109"/>
      <c r="DN12" s="149"/>
      <c r="DP12" s="280" t="s">
        <v>42</v>
      </c>
      <c r="DQ12" s="280" t="s">
        <v>539</v>
      </c>
      <c r="DR12" s="280" t="s">
        <v>16</v>
      </c>
      <c r="DS12" s="280" t="s">
        <v>555</v>
      </c>
    </row>
    <row r="13" spans="2:123" ht="19.5" customHeight="1">
      <c r="B13" s="146"/>
      <c r="C13" s="107"/>
      <c r="D13" s="757" t="s">
        <v>43</v>
      </c>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8"/>
      <c r="AC13" s="107"/>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L13" s="109"/>
      <c r="DN13" s="149"/>
      <c r="DP13" s="280" t="s">
        <v>8</v>
      </c>
      <c r="DQ13" s="280" t="s">
        <v>537</v>
      </c>
      <c r="DR13" s="280" t="s">
        <v>17</v>
      </c>
      <c r="DS13" s="280" t="s">
        <v>179</v>
      </c>
    </row>
    <row r="14" spans="2:123" ht="26.25" customHeight="1">
      <c r="B14" s="157"/>
      <c r="C14" s="107"/>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8"/>
      <c r="AC14" s="151"/>
      <c r="AD14" s="747" t="s">
        <v>118</v>
      </c>
      <c r="AE14" s="747"/>
      <c r="AF14" s="747"/>
      <c r="AG14" s="747" t="s">
        <v>6</v>
      </c>
      <c r="AH14" s="747"/>
      <c r="AI14" s="747"/>
      <c r="AJ14" s="747" t="s">
        <v>7</v>
      </c>
      <c r="AK14" s="747"/>
      <c r="AL14" s="747"/>
      <c r="AM14" s="747" t="s">
        <v>37</v>
      </c>
      <c r="AN14" s="747"/>
      <c r="AO14" s="747"/>
      <c r="AP14" s="747" t="s">
        <v>42</v>
      </c>
      <c r="AQ14" s="747"/>
      <c r="AR14" s="747"/>
      <c r="AS14" s="747" t="s">
        <v>8</v>
      </c>
      <c r="AT14" s="747"/>
      <c r="AU14" s="747"/>
      <c r="AV14" s="747" t="s">
        <v>9</v>
      </c>
      <c r="AW14" s="747"/>
      <c r="AX14" s="747"/>
      <c r="AY14" s="747" t="s">
        <v>10</v>
      </c>
      <c r="AZ14" s="747"/>
      <c r="BA14" s="747"/>
      <c r="BB14" s="747" t="s">
        <v>11</v>
      </c>
      <c r="BC14" s="747"/>
      <c r="BD14" s="747"/>
      <c r="BE14" s="747" t="s">
        <v>200</v>
      </c>
      <c r="BF14" s="747"/>
      <c r="BG14" s="747"/>
      <c r="BH14" s="747" t="s">
        <v>12</v>
      </c>
      <c r="BI14" s="747"/>
      <c r="BJ14" s="747"/>
      <c r="BK14" s="747" t="s">
        <v>13</v>
      </c>
      <c r="BL14" s="747"/>
      <c r="BM14" s="747"/>
      <c r="BN14" s="747" t="s">
        <v>14</v>
      </c>
      <c r="BO14" s="747"/>
      <c r="BP14" s="747"/>
      <c r="BQ14" s="747" t="s">
        <v>40</v>
      </c>
      <c r="BR14" s="747"/>
      <c r="BS14" s="747"/>
      <c r="BT14" s="747" t="s">
        <v>119</v>
      </c>
      <c r="BU14" s="747"/>
      <c r="BV14" s="747"/>
      <c r="BW14" s="747" t="s">
        <v>201</v>
      </c>
      <c r="BX14" s="747"/>
      <c r="BY14" s="747"/>
      <c r="BZ14" s="747" t="s">
        <v>120</v>
      </c>
      <c r="CA14" s="747"/>
      <c r="CB14" s="747"/>
      <c r="CC14" s="747" t="s">
        <v>15</v>
      </c>
      <c r="CD14" s="747"/>
      <c r="CE14" s="747"/>
      <c r="CF14" s="136"/>
      <c r="CG14" s="136" t="s">
        <v>16</v>
      </c>
      <c r="CH14" s="136"/>
      <c r="CI14" s="136"/>
      <c r="CJ14" s="136" t="s">
        <v>17</v>
      </c>
      <c r="CK14" s="136"/>
      <c r="CL14" s="136"/>
      <c r="CM14" s="136" t="s">
        <v>18</v>
      </c>
      <c r="CN14" s="136"/>
      <c r="CO14" s="136"/>
      <c r="CP14" s="136" t="s">
        <v>19</v>
      </c>
      <c r="CQ14" s="136"/>
      <c r="CR14" s="136"/>
      <c r="CS14" s="136" t="s">
        <v>20</v>
      </c>
      <c r="CT14" s="136"/>
      <c r="CU14" s="136"/>
      <c r="CV14" s="136" t="s">
        <v>21</v>
      </c>
      <c r="CW14" s="136"/>
      <c r="CX14" s="136"/>
      <c r="CY14" s="136" t="s">
        <v>22</v>
      </c>
      <c r="CZ14" s="136"/>
      <c r="DA14" s="136"/>
      <c r="DB14" s="136" t="s">
        <v>23</v>
      </c>
      <c r="DC14" s="136"/>
      <c r="DD14" s="747" t="s">
        <v>24</v>
      </c>
      <c r="DE14" s="747"/>
      <c r="DF14" s="747"/>
      <c r="DG14" s="747" t="s">
        <v>25</v>
      </c>
      <c r="DH14" s="747"/>
      <c r="DI14" s="747"/>
      <c r="DJ14" s="782" t="s">
        <v>44</v>
      </c>
      <c r="DK14" s="747"/>
      <c r="DL14" s="747"/>
      <c r="DM14" s="109"/>
      <c r="DN14" s="149"/>
      <c r="DP14" s="280" t="s">
        <v>9</v>
      </c>
      <c r="DQ14" s="280" t="s">
        <v>538</v>
      </c>
      <c r="DR14" s="280" t="s">
        <v>18</v>
      </c>
      <c r="DS14" s="280" t="s">
        <v>556</v>
      </c>
    </row>
    <row r="15" spans="2:123" ht="25.5" customHeight="1">
      <c r="B15" s="146"/>
      <c r="C15" s="107"/>
      <c r="D15" s="753" t="s">
        <v>606</v>
      </c>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4"/>
      <c r="AC15" s="107"/>
      <c r="AD15" s="668">
        <f>IF(A74=1,"",VLOOKUP(A74,deta,8))</f>
      </c>
      <c r="AE15" s="669"/>
      <c r="AF15" s="670"/>
      <c r="AG15" s="668">
        <f>IF(B74=1,"",VLOOKUP(B74,deta,8))</f>
      </c>
      <c r="AH15" s="669"/>
      <c r="AI15" s="670"/>
      <c r="AJ15" s="668">
        <f>IF(C74=1,"",VLOOKUP(C74,deta,8))</f>
      </c>
      <c r="AK15" s="669"/>
      <c r="AL15" s="670"/>
      <c r="AM15" s="668">
        <f>IF(D74=1,"",VLOOKUP(D74,deta,8))</f>
      </c>
      <c r="AN15" s="669"/>
      <c r="AO15" s="670"/>
      <c r="AP15" s="668">
        <f>IF(E74=1,"",VLOOKUP(E74,deta,8))</f>
      </c>
      <c r="AQ15" s="669"/>
      <c r="AR15" s="670"/>
      <c r="AS15" s="668">
        <f>IF(F74=1,"",VLOOKUP(F74,deta,8))</f>
      </c>
      <c r="AT15" s="669"/>
      <c r="AU15" s="670"/>
      <c r="AV15" s="668">
        <f>IF(G74=1,"",VLOOKUP(G74,deta,8))</f>
      </c>
      <c r="AW15" s="669"/>
      <c r="AX15" s="670"/>
      <c r="AY15" s="668">
        <f>IF(H74=1,"",VLOOKUP(H74,deta,8))</f>
      </c>
      <c r="AZ15" s="669"/>
      <c r="BA15" s="670"/>
      <c r="BB15" s="668">
        <f>IF(I74=1,"",VLOOKUP(I74,deta,8))</f>
      </c>
      <c r="BC15" s="669"/>
      <c r="BD15" s="670"/>
      <c r="BE15" s="668">
        <f>IF(J74=1,"",VLOOKUP(J74,deta,8))</f>
      </c>
      <c r="BF15" s="669"/>
      <c r="BG15" s="670"/>
      <c r="BH15" s="668">
        <f>IF(K74=1,"",VLOOKUP(K74,deta,8))</f>
      </c>
      <c r="BI15" s="669"/>
      <c r="BJ15" s="670"/>
      <c r="BK15" s="668">
        <f>IF(L74=1,"",VLOOKUP(L74,deta,8))</f>
      </c>
      <c r="BL15" s="669"/>
      <c r="BM15" s="670"/>
      <c r="BN15" s="668">
        <f>IF(M74=1,"",VLOOKUP(M74,deta,8))</f>
      </c>
      <c r="BO15" s="669"/>
      <c r="BP15" s="670"/>
      <c r="BQ15" s="668">
        <f>IF(N74=1,"",VLOOKUP(N74,deta,8))</f>
      </c>
      <c r="BR15" s="669"/>
      <c r="BS15" s="670"/>
      <c r="BT15" s="668">
        <f>IF(O74=1,"",VLOOKUP(O74,deta,8))</f>
      </c>
      <c r="BU15" s="669"/>
      <c r="BV15" s="670"/>
      <c r="BW15" s="668">
        <f>IF(P74=1,"",VLOOKUP(P74,deta,8))</f>
      </c>
      <c r="BX15" s="669"/>
      <c r="BY15" s="670"/>
      <c r="BZ15" s="668">
        <f>IF(Q74=1,"",VLOOKUP(Q74,deta,8))</f>
      </c>
      <c r="CA15" s="669"/>
      <c r="CB15" s="670"/>
      <c r="CC15" s="668">
        <f>IF(R74=1,"",VLOOKUP(R74,deta,8))</f>
      </c>
      <c r="CD15" s="669"/>
      <c r="CE15" s="670"/>
      <c r="CF15" s="668">
        <f>IF(S74=1,"",VLOOKUP(S74,deta,8))</f>
      </c>
      <c r="CG15" s="669"/>
      <c r="CH15" s="670"/>
      <c r="CI15" s="668">
        <f>IF(T74=1,"",VLOOKUP(T74,deta,8))</f>
      </c>
      <c r="CJ15" s="669"/>
      <c r="CK15" s="670"/>
      <c r="CL15" s="668">
        <f>IF(U74=1,"",VLOOKUP(U74,deta,8))</f>
      </c>
      <c r="CM15" s="669"/>
      <c r="CN15" s="670"/>
      <c r="CO15" s="668">
        <f>IF(V74=1,"",VLOOKUP(V74,deta,8))</f>
      </c>
      <c r="CP15" s="669"/>
      <c r="CQ15" s="670"/>
      <c r="CR15" s="668">
        <f>IF(W74=1,"",VLOOKUP(W74,deta,8))</f>
      </c>
      <c r="CS15" s="669"/>
      <c r="CT15" s="670"/>
      <c r="CU15" s="668">
        <f>IF(X74=1,"",VLOOKUP(X74,deta,8))</f>
      </c>
      <c r="CV15" s="669"/>
      <c r="CW15" s="670"/>
      <c r="CX15" s="668">
        <f>IF(Y74=1,"",VLOOKUP(Y74,deta,8))</f>
      </c>
      <c r="CY15" s="669"/>
      <c r="CZ15" s="670"/>
      <c r="DA15" s="668">
        <f>IF(Z74=1,"",VLOOKUP(Z74,deta,8))</f>
      </c>
      <c r="DB15" s="669"/>
      <c r="DC15" s="670"/>
      <c r="DD15" s="668">
        <f>IF(AA74=1,"",VLOOKUP(AA74,deta,8))</f>
      </c>
      <c r="DE15" s="669"/>
      <c r="DF15" s="670"/>
      <c r="DG15" s="668">
        <f>IF(AB74=1,"",VLOOKUP(AB74,deta,8))</f>
      </c>
      <c r="DH15" s="669"/>
      <c r="DI15" s="670"/>
      <c r="DJ15" s="668">
        <f>IF(AC74=1,"",VLOOKUP(AC74,deta,8))</f>
      </c>
      <c r="DK15" s="669"/>
      <c r="DL15" s="670"/>
      <c r="DN15" s="149"/>
      <c r="DP15" s="280" t="s">
        <v>10</v>
      </c>
      <c r="DQ15" s="280" t="s">
        <v>540</v>
      </c>
      <c r="DR15" s="280" t="s">
        <v>19</v>
      </c>
      <c r="DS15" s="280" t="s">
        <v>557</v>
      </c>
    </row>
    <row r="16" spans="2:123" ht="13.5" customHeight="1">
      <c r="B16" s="152"/>
      <c r="C16" s="136"/>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37"/>
      <c r="AB16" s="156"/>
      <c r="AC16" s="136"/>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55"/>
      <c r="BH16" s="137"/>
      <c r="BI16" s="137"/>
      <c r="BJ16" s="137"/>
      <c r="BK16" s="137"/>
      <c r="BL16" s="137"/>
      <c r="BM16" s="137"/>
      <c r="BN16" s="137"/>
      <c r="BO16" s="137"/>
      <c r="BP16" s="137"/>
      <c r="BQ16" s="137"/>
      <c r="BR16" s="137"/>
      <c r="BS16" s="137"/>
      <c r="BT16" s="137"/>
      <c r="BU16" s="137"/>
      <c r="BV16" s="137"/>
      <c r="BW16" s="137"/>
      <c r="BX16" s="137"/>
      <c r="BY16" s="164"/>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56"/>
      <c r="DP16" s="280" t="s">
        <v>11</v>
      </c>
      <c r="DQ16" s="280" t="s">
        <v>541</v>
      </c>
      <c r="DR16" s="280" t="s">
        <v>546</v>
      </c>
      <c r="DS16" s="280" t="s">
        <v>558</v>
      </c>
    </row>
    <row r="17" spans="2:126" s="165" customFormat="1" ht="19.5" customHeight="1">
      <c r="B17" s="166"/>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44"/>
      <c r="AB17" s="145"/>
      <c r="AC17" s="140"/>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0"/>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07"/>
      <c r="DN17" s="479"/>
      <c r="DP17" s="280" t="s">
        <v>200</v>
      </c>
      <c r="DQ17" s="280" t="s">
        <v>542</v>
      </c>
      <c r="DR17" s="280" t="s">
        <v>547</v>
      </c>
      <c r="DS17" s="280" t="s">
        <v>559</v>
      </c>
      <c r="DT17" s="107"/>
      <c r="DU17" s="107"/>
      <c r="DV17" s="107"/>
    </row>
    <row r="18" spans="2:123" ht="19.5" customHeight="1">
      <c r="B18" s="157"/>
      <c r="C18" s="109"/>
      <c r="D18" s="755" t="s">
        <v>183</v>
      </c>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6"/>
      <c r="AC18" s="107"/>
      <c r="AD18" s="107"/>
      <c r="AE18" s="107"/>
      <c r="AF18" s="107"/>
      <c r="AJ18" s="107"/>
      <c r="AK18" s="107" t="s">
        <v>203</v>
      </c>
      <c r="AL18" s="107" t="s">
        <v>203</v>
      </c>
      <c r="AM18" s="747" t="s">
        <v>204</v>
      </c>
      <c r="AN18" s="747"/>
      <c r="AO18" s="747"/>
      <c r="AP18" s="747" t="s">
        <v>35</v>
      </c>
      <c r="AQ18" s="747"/>
      <c r="AR18" s="747"/>
      <c r="AS18" s="747" t="s">
        <v>36</v>
      </c>
      <c r="AT18" s="747"/>
      <c r="AU18" s="747"/>
      <c r="AV18" s="174"/>
      <c r="AW18" s="174"/>
      <c r="AX18" s="174"/>
      <c r="AY18" s="107"/>
      <c r="AZ18" s="107"/>
      <c r="BA18" s="107"/>
      <c r="BB18" s="747" t="s">
        <v>124</v>
      </c>
      <c r="BC18" s="747"/>
      <c r="BD18" s="747"/>
      <c r="BH18" s="107"/>
      <c r="BI18" s="107"/>
      <c r="BJ18" s="107"/>
      <c r="BK18" s="747" t="s">
        <v>12</v>
      </c>
      <c r="BL18" s="747"/>
      <c r="BM18" s="747"/>
      <c r="BN18" s="107"/>
      <c r="BO18" s="107"/>
      <c r="BP18" s="107"/>
      <c r="BQ18" s="747" t="s">
        <v>205</v>
      </c>
      <c r="BR18" s="747"/>
      <c r="BS18" s="747"/>
      <c r="BT18" s="747" t="s">
        <v>206</v>
      </c>
      <c r="BU18" s="747"/>
      <c r="BV18" s="747"/>
      <c r="BW18" s="107"/>
      <c r="BX18" s="107"/>
      <c r="BY18" s="107"/>
      <c r="BZ18" s="107"/>
      <c r="CA18" s="107"/>
      <c r="CB18" s="107"/>
      <c r="CC18" s="747" t="s">
        <v>108</v>
      </c>
      <c r="CD18" s="747"/>
      <c r="CE18" s="747"/>
      <c r="CF18" s="107"/>
      <c r="CG18" s="107"/>
      <c r="CH18" s="107"/>
      <c r="CI18" s="107"/>
      <c r="CJ18" s="107"/>
      <c r="CK18" s="107"/>
      <c r="CL18" s="747" t="s">
        <v>180</v>
      </c>
      <c r="CM18" s="747"/>
      <c r="CN18" s="747"/>
      <c r="CO18" s="747" t="s">
        <v>181</v>
      </c>
      <c r="CP18" s="747"/>
      <c r="CQ18" s="747"/>
      <c r="CR18" s="107"/>
      <c r="CS18" s="107"/>
      <c r="CT18" s="107"/>
      <c r="CU18" s="747" t="s">
        <v>182</v>
      </c>
      <c r="CV18" s="747"/>
      <c r="CW18" s="747"/>
      <c r="DA18" s="107"/>
      <c r="DB18" s="107"/>
      <c r="DC18" s="107"/>
      <c r="DD18" s="107"/>
      <c r="DE18" s="107"/>
      <c r="DF18" s="107"/>
      <c r="DG18" s="107"/>
      <c r="DH18" s="107"/>
      <c r="DI18" s="107"/>
      <c r="DJ18" s="107"/>
      <c r="DK18" s="107"/>
      <c r="DL18" s="109"/>
      <c r="DN18" s="149"/>
      <c r="DP18" s="280" t="s">
        <v>228</v>
      </c>
      <c r="DQ18" s="280" t="s">
        <v>219</v>
      </c>
      <c r="DR18" s="280" t="s">
        <v>22</v>
      </c>
      <c r="DS18" s="280" t="s">
        <v>560</v>
      </c>
    </row>
    <row r="19" spans="2:123" ht="24.75" customHeight="1">
      <c r="B19" s="157"/>
      <c r="C19" s="109"/>
      <c r="D19" s="761" t="s">
        <v>185</v>
      </c>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4"/>
      <c r="AC19" s="109"/>
      <c r="AD19" s="109"/>
      <c r="AE19" s="109"/>
      <c r="AF19" s="109"/>
      <c r="AJ19" s="109"/>
      <c r="AK19" s="109"/>
      <c r="AL19" s="109"/>
      <c r="AM19" s="668">
        <f>IF(A$75=TRUE,1,"")</f>
      </c>
      <c r="AN19" s="669"/>
      <c r="AO19" s="670"/>
      <c r="AP19" s="668">
        <f>IF(B$75=TRUE,1,"")</f>
      </c>
      <c r="AQ19" s="669"/>
      <c r="AR19" s="670"/>
      <c r="AS19" s="668">
        <f>IF(C$75=TRUE,1,"")</f>
      </c>
      <c r="AT19" s="669"/>
      <c r="AU19" s="670"/>
      <c r="AV19" s="482"/>
      <c r="AW19" s="482"/>
      <c r="AX19" s="482"/>
      <c r="AY19" s="109"/>
      <c r="AZ19" s="109"/>
      <c r="BA19" s="109"/>
      <c r="BB19" s="668">
        <f>IF(E$75=TRUE,1,"")</f>
      </c>
      <c r="BC19" s="669"/>
      <c r="BD19" s="670"/>
      <c r="BH19" s="109"/>
      <c r="BI19" s="109"/>
      <c r="BJ19" s="109"/>
      <c r="BK19" s="668">
        <f>IF(F$75=TRUE,1,"")</f>
      </c>
      <c r="BL19" s="669"/>
      <c r="BM19" s="670"/>
      <c r="BN19" s="109"/>
      <c r="BO19" s="109"/>
      <c r="BP19" s="109"/>
      <c r="BQ19" s="668">
        <f>IF(G$75=TRUE,1,"")</f>
      </c>
      <c r="BR19" s="669"/>
      <c r="BS19" s="670"/>
      <c r="BT19" s="668">
        <f>IF(H$75=TRUE,1,"")</f>
      </c>
      <c r="BU19" s="669"/>
      <c r="BV19" s="670"/>
      <c r="BW19" s="109"/>
      <c r="BX19" s="109"/>
      <c r="BY19" s="109"/>
      <c r="BZ19" s="109"/>
      <c r="CA19" s="109"/>
      <c r="CB19" s="109"/>
      <c r="CC19" s="668">
        <f>IF(I$75=TRUE,1,"")</f>
      </c>
      <c r="CD19" s="669"/>
      <c r="CE19" s="670"/>
      <c r="CF19" s="109"/>
      <c r="CG19" s="109"/>
      <c r="CH19" s="109"/>
      <c r="CI19" s="109"/>
      <c r="CJ19" s="109"/>
      <c r="CK19" s="109"/>
      <c r="CL19" s="668">
        <f>IF(J$75=TRUE,1,"")</f>
      </c>
      <c r="CM19" s="669"/>
      <c r="CN19" s="670"/>
      <c r="CO19" s="668">
        <f>IF(K$75=TRUE,1,"")</f>
      </c>
      <c r="CP19" s="669"/>
      <c r="CQ19" s="670"/>
      <c r="CR19" s="109"/>
      <c r="CS19" s="109"/>
      <c r="CT19" s="109"/>
      <c r="CU19" s="668">
        <f>IF(L$75=TRUE,1,"")</f>
      </c>
      <c r="CV19" s="669"/>
      <c r="CW19" s="670"/>
      <c r="DA19" s="109"/>
      <c r="DB19" s="109"/>
      <c r="DC19" s="109"/>
      <c r="DD19" s="109"/>
      <c r="DE19" s="109"/>
      <c r="DF19" s="109"/>
      <c r="DG19" s="109"/>
      <c r="DH19" s="109"/>
      <c r="DI19" s="109"/>
      <c r="DJ19" s="109"/>
      <c r="DL19" s="109"/>
      <c r="DN19" s="149"/>
      <c r="DP19" s="280" t="s">
        <v>531</v>
      </c>
      <c r="DQ19" s="280" t="s">
        <v>543</v>
      </c>
      <c r="DR19" s="280" t="s">
        <v>548</v>
      </c>
      <c r="DS19" s="280" t="s">
        <v>561</v>
      </c>
    </row>
    <row r="20" spans="2:123" s="109" customFormat="1" ht="24.75" customHeight="1">
      <c r="B20" s="157"/>
      <c r="D20" s="780" t="s">
        <v>254</v>
      </c>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169"/>
      <c r="AM20" s="107"/>
      <c r="AN20" s="107"/>
      <c r="AO20" s="107"/>
      <c r="AP20" s="107"/>
      <c r="AQ20" s="107"/>
      <c r="AR20" s="107"/>
      <c r="AS20" s="107"/>
      <c r="AT20" s="107"/>
      <c r="AU20" s="107"/>
      <c r="AV20" s="107"/>
      <c r="AW20" s="107"/>
      <c r="AX20" s="107"/>
      <c r="BB20" s="107"/>
      <c r="BC20" s="107"/>
      <c r="BD20" s="107"/>
      <c r="BK20" s="107"/>
      <c r="BL20" s="107"/>
      <c r="BM20" s="107"/>
      <c r="BQ20" s="107"/>
      <c r="BR20" s="107"/>
      <c r="BS20" s="107"/>
      <c r="BT20" s="107"/>
      <c r="BU20" s="107"/>
      <c r="BV20" s="107"/>
      <c r="CC20" s="107"/>
      <c r="CD20" s="107"/>
      <c r="CE20" s="107"/>
      <c r="CL20" s="107"/>
      <c r="CM20" s="107"/>
      <c r="CN20" s="107"/>
      <c r="CO20" s="107"/>
      <c r="CP20" s="107"/>
      <c r="CQ20" s="107"/>
      <c r="CU20" s="107"/>
      <c r="CV20" s="107"/>
      <c r="CW20" s="107"/>
      <c r="DN20" s="149"/>
      <c r="DP20" s="280" t="s">
        <v>14</v>
      </c>
      <c r="DQ20" s="280" t="s">
        <v>220</v>
      </c>
      <c r="DR20" s="280" t="s">
        <v>549</v>
      </c>
      <c r="DS20" s="280" t="s">
        <v>562</v>
      </c>
    </row>
    <row r="21" spans="2:123" s="109" customFormat="1" ht="24.75" customHeight="1">
      <c r="B21" s="157"/>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169"/>
      <c r="AM21" s="107"/>
      <c r="AN21" s="107"/>
      <c r="AO21" s="107"/>
      <c r="AP21" s="107"/>
      <c r="AQ21" s="107"/>
      <c r="AR21" s="107"/>
      <c r="AS21" s="107"/>
      <c r="AT21" s="107"/>
      <c r="AU21" s="107"/>
      <c r="AV21" s="107"/>
      <c r="AW21" s="107"/>
      <c r="AX21" s="107"/>
      <c r="BB21" s="107"/>
      <c r="BC21" s="107"/>
      <c r="BD21" s="107"/>
      <c r="BE21" s="747" t="s">
        <v>125</v>
      </c>
      <c r="BF21" s="747"/>
      <c r="BG21" s="747"/>
      <c r="BH21" s="747" t="s">
        <v>109</v>
      </c>
      <c r="BI21" s="747"/>
      <c r="BJ21" s="747"/>
      <c r="BK21" s="747" t="s">
        <v>126</v>
      </c>
      <c r="BL21" s="747"/>
      <c r="BM21" s="747"/>
      <c r="BQ21" s="107"/>
      <c r="BR21" s="107"/>
      <c r="BS21" s="107"/>
      <c r="BT21" s="107"/>
      <c r="BU21" s="107"/>
      <c r="BV21" s="107"/>
      <c r="CC21" s="107"/>
      <c r="CD21" s="107"/>
      <c r="CE21" s="107"/>
      <c r="CL21" s="107"/>
      <c r="CM21" s="107"/>
      <c r="CN21" s="107"/>
      <c r="CO21" s="107"/>
      <c r="CP21" s="107"/>
      <c r="CQ21" s="107"/>
      <c r="CU21" s="107"/>
      <c r="CV21" s="107"/>
      <c r="CW21" s="107"/>
      <c r="DN21" s="149"/>
      <c r="DP21" s="280" t="s">
        <v>40</v>
      </c>
      <c r="DQ21" s="280" t="s">
        <v>544</v>
      </c>
      <c r="DR21" s="280" t="s">
        <v>550</v>
      </c>
      <c r="DS21" s="280" t="s">
        <v>563</v>
      </c>
    </row>
    <row r="22" spans="2:123" s="109" customFormat="1" ht="24.75" customHeight="1">
      <c r="B22" s="157"/>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169"/>
      <c r="AM22" s="107"/>
      <c r="AN22" s="107"/>
      <c r="AO22" s="107"/>
      <c r="AP22" s="107"/>
      <c r="AQ22" s="107"/>
      <c r="AR22" s="107"/>
      <c r="AS22" s="107"/>
      <c r="AT22" s="107"/>
      <c r="AU22" s="107"/>
      <c r="AV22" s="107"/>
      <c r="AW22" s="107"/>
      <c r="AX22" s="107"/>
      <c r="BB22" s="107"/>
      <c r="BC22" s="107"/>
      <c r="BD22" s="107"/>
      <c r="BE22" s="668">
        <f>IF(M$75=TRUE,1,"")</f>
      </c>
      <c r="BF22" s="669"/>
      <c r="BG22" s="670"/>
      <c r="BH22" s="668">
        <f>IF(N$75=TRUE,1,"")</f>
      </c>
      <c r="BI22" s="669"/>
      <c r="BJ22" s="670"/>
      <c r="BK22" s="668">
        <f>IF(O$75=TRUE,1,"")</f>
      </c>
      <c r="BL22" s="669"/>
      <c r="BM22" s="670"/>
      <c r="BQ22" s="107"/>
      <c r="BR22" s="107"/>
      <c r="BS22" s="107"/>
      <c r="BT22" s="107"/>
      <c r="BU22" s="107"/>
      <c r="BV22" s="107"/>
      <c r="CC22" s="107"/>
      <c r="CD22" s="107"/>
      <c r="CE22" s="107"/>
      <c r="CL22" s="107"/>
      <c r="CM22" s="107"/>
      <c r="CN22" s="107"/>
      <c r="CO22" s="107"/>
      <c r="CP22" s="107"/>
      <c r="CQ22" s="107"/>
      <c r="CU22" s="107"/>
      <c r="CV22" s="107"/>
      <c r="CW22" s="107"/>
      <c r="DN22" s="149"/>
      <c r="DP22" s="108"/>
      <c r="DQ22" s="108"/>
      <c r="DR22" s="481" t="s">
        <v>44</v>
      </c>
      <c r="DS22" s="481" t="s">
        <v>706</v>
      </c>
    </row>
    <row r="23" spans="2:118" ht="14.25" customHeight="1">
      <c r="B23" s="152"/>
      <c r="C23" s="136"/>
      <c r="D23" s="781"/>
      <c r="E23" s="781"/>
      <c r="F23" s="781"/>
      <c r="G23" s="781"/>
      <c r="H23" s="781"/>
      <c r="I23" s="781"/>
      <c r="J23" s="781"/>
      <c r="K23" s="781"/>
      <c r="L23" s="781"/>
      <c r="M23" s="781"/>
      <c r="N23" s="781"/>
      <c r="O23" s="781"/>
      <c r="P23" s="781"/>
      <c r="Q23" s="781"/>
      <c r="R23" s="781"/>
      <c r="S23" s="781"/>
      <c r="T23" s="781"/>
      <c r="U23" s="781"/>
      <c r="V23" s="781"/>
      <c r="W23" s="781"/>
      <c r="X23" s="781"/>
      <c r="Y23" s="781"/>
      <c r="Z23" s="781"/>
      <c r="AA23" s="781"/>
      <c r="AB23" s="170"/>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56"/>
    </row>
    <row r="24" spans="29:60" ht="9.75" customHeight="1">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row>
    <row r="25" spans="1:115" ht="21" customHeight="1">
      <c r="A25" s="171"/>
      <c r="B25" s="111"/>
      <c r="C25" s="111"/>
      <c r="D25" s="281" t="s">
        <v>196</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3"/>
      <c r="AE25" s="113"/>
      <c r="AF25" s="113"/>
      <c r="AG25" s="113"/>
      <c r="AH25" s="113"/>
      <c r="AI25" s="113"/>
      <c r="AJ25" s="113"/>
      <c r="AK25" s="113"/>
      <c r="AL25" s="113"/>
      <c r="AM25" s="113"/>
      <c r="AN25" s="113"/>
      <c r="AO25" s="113"/>
      <c r="AP25" s="113"/>
      <c r="AQ25" s="113"/>
      <c r="AR25" s="110"/>
      <c r="AS25" s="110"/>
      <c r="AT25" s="110"/>
      <c r="AU25" s="110"/>
      <c r="AV25" s="110"/>
      <c r="AW25" s="110"/>
      <c r="AX25" s="110"/>
      <c r="AY25" s="112"/>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215"/>
      <c r="DF25" s="110"/>
      <c r="DG25" s="110"/>
      <c r="DH25" s="110"/>
      <c r="DI25" s="110"/>
      <c r="DJ25" s="110"/>
      <c r="DK25" s="112"/>
    </row>
    <row r="26" spans="1:117" s="109" customFormat="1" ht="21" customHeight="1">
      <c r="A26" s="112"/>
      <c r="B26" s="172"/>
      <c r="C26" s="173"/>
      <c r="D26" s="778" t="s">
        <v>197</v>
      </c>
      <c r="E26" s="778"/>
      <c r="F26" s="778"/>
      <c r="G26" s="778"/>
      <c r="H26" s="778"/>
      <c r="I26" s="778"/>
      <c r="J26" s="778"/>
      <c r="K26" s="778"/>
      <c r="L26" s="778"/>
      <c r="M26" s="778"/>
      <c r="N26" s="778"/>
      <c r="O26" s="778"/>
      <c r="P26" s="778"/>
      <c r="Q26" s="778"/>
      <c r="R26" s="778"/>
      <c r="S26" s="778"/>
      <c r="T26" s="173"/>
      <c r="U26" s="145"/>
      <c r="V26" s="771" t="s">
        <v>199</v>
      </c>
      <c r="W26" s="772"/>
      <c r="X26" s="772"/>
      <c r="Y26" s="772"/>
      <c r="Z26" s="772"/>
      <c r="AA26" s="772"/>
      <c r="AB26" s="772"/>
      <c r="AC26" s="772"/>
      <c r="AD26" s="772"/>
      <c r="AE26" s="772"/>
      <c r="AF26" s="772"/>
      <c r="AG26" s="772"/>
      <c r="AH26" s="772"/>
      <c r="AI26" s="772"/>
      <c r="AJ26" s="772"/>
      <c r="AK26" s="772"/>
      <c r="AL26" s="772"/>
      <c r="AM26" s="772"/>
      <c r="AN26" s="772"/>
      <c r="AO26" s="772"/>
      <c r="AP26" s="772"/>
      <c r="AQ26" s="772"/>
      <c r="AR26" s="772"/>
      <c r="AS26" s="772"/>
      <c r="AT26" s="773"/>
      <c r="AU26" s="771" t="s">
        <v>207</v>
      </c>
      <c r="AV26" s="772"/>
      <c r="AW26" s="772"/>
      <c r="AX26" s="773"/>
      <c r="AY26" s="771" t="s">
        <v>197</v>
      </c>
      <c r="AZ26" s="772"/>
      <c r="BA26" s="772"/>
      <c r="BB26" s="772"/>
      <c r="BC26" s="772"/>
      <c r="BD26" s="772"/>
      <c r="BE26" s="772"/>
      <c r="BF26" s="772"/>
      <c r="BG26" s="772"/>
      <c r="BH26" s="772"/>
      <c r="BI26" s="772"/>
      <c r="BJ26" s="772"/>
      <c r="BK26" s="772"/>
      <c r="BL26" s="772"/>
      <c r="BM26" s="772"/>
      <c r="BN26" s="772"/>
      <c r="BO26" s="772"/>
      <c r="BP26" s="772"/>
      <c r="BQ26" s="773"/>
      <c r="BR26" s="771" t="s">
        <v>199</v>
      </c>
      <c r="BS26" s="772"/>
      <c r="BT26" s="772"/>
      <c r="BU26" s="772"/>
      <c r="BV26" s="772"/>
      <c r="BW26" s="772"/>
      <c r="BX26" s="772"/>
      <c r="BY26" s="772"/>
      <c r="BZ26" s="772"/>
      <c r="CA26" s="772"/>
      <c r="CB26" s="772"/>
      <c r="CC26" s="772"/>
      <c r="CD26" s="772"/>
      <c r="CE26" s="772"/>
      <c r="CF26" s="772"/>
      <c r="CG26" s="772"/>
      <c r="CH26" s="772"/>
      <c r="CI26" s="772"/>
      <c r="CJ26" s="772"/>
      <c r="CK26" s="772"/>
      <c r="CL26" s="772"/>
      <c r="CM26" s="772"/>
      <c r="CN26" s="772"/>
      <c r="CO26" s="772"/>
      <c r="CP26" s="772"/>
      <c r="CQ26" s="771" t="s">
        <v>207</v>
      </c>
      <c r="CR26" s="772"/>
      <c r="CS26" s="772"/>
      <c r="CT26" s="773"/>
      <c r="CU26" s="112"/>
      <c r="CV26" s="112"/>
      <c r="CW26" s="112"/>
      <c r="CX26" s="112"/>
      <c r="CY26" s="112"/>
      <c r="CZ26" s="112"/>
      <c r="DA26" s="112"/>
      <c r="DB26" s="112"/>
      <c r="DC26" s="112"/>
      <c r="DD26" s="112"/>
      <c r="DE26" s="216"/>
      <c r="DF26" s="112"/>
      <c r="DG26" s="112"/>
      <c r="DH26" s="112"/>
      <c r="DI26" s="112"/>
      <c r="DJ26" s="112"/>
      <c r="DK26" s="112"/>
      <c r="DL26" s="174"/>
      <c r="DM26" s="108"/>
    </row>
    <row r="27" spans="1:116" s="109" customFormat="1" ht="21" customHeight="1">
      <c r="A27" s="112"/>
      <c r="B27" s="172"/>
      <c r="C27" s="173"/>
      <c r="D27" s="173" t="s">
        <v>255</v>
      </c>
      <c r="E27" s="173"/>
      <c r="F27" s="175"/>
      <c r="G27" s="173"/>
      <c r="H27" s="173"/>
      <c r="I27" s="173"/>
      <c r="J27" s="173"/>
      <c r="K27" s="173"/>
      <c r="L27" s="173"/>
      <c r="M27" s="173"/>
      <c r="N27" s="173"/>
      <c r="O27" s="173"/>
      <c r="P27" s="173"/>
      <c r="Q27" s="173"/>
      <c r="R27" s="173"/>
      <c r="S27" s="173"/>
      <c r="T27" s="173"/>
      <c r="U27" s="145"/>
      <c r="V27" s="157"/>
      <c r="X27" s="112" t="s">
        <v>208</v>
      </c>
      <c r="Z27" s="112"/>
      <c r="AA27" s="112"/>
      <c r="AB27" s="112"/>
      <c r="AC27" s="112"/>
      <c r="AD27" s="112"/>
      <c r="AE27" s="112"/>
      <c r="AF27" s="112"/>
      <c r="AG27" s="112"/>
      <c r="AH27" s="112"/>
      <c r="AI27" s="112"/>
      <c r="AJ27" s="112"/>
      <c r="AK27" s="112"/>
      <c r="AL27" s="112"/>
      <c r="AM27" s="112"/>
      <c r="AN27" s="112"/>
      <c r="AO27" s="112"/>
      <c r="AP27" s="112"/>
      <c r="AQ27" s="112"/>
      <c r="AR27" s="112"/>
      <c r="AS27" s="112"/>
      <c r="AT27" s="115"/>
      <c r="AU27" s="777" t="s">
        <v>209</v>
      </c>
      <c r="AV27" s="778"/>
      <c r="AW27" s="778"/>
      <c r="AX27" s="779"/>
      <c r="AY27" s="114"/>
      <c r="AZ27" s="112"/>
      <c r="BA27" s="112" t="s">
        <v>219</v>
      </c>
      <c r="BB27" s="112"/>
      <c r="BC27" s="176"/>
      <c r="BD27" s="112"/>
      <c r="BE27" s="112"/>
      <c r="BF27" s="112"/>
      <c r="BG27" s="112"/>
      <c r="BH27" s="112"/>
      <c r="BI27" s="112"/>
      <c r="BJ27" s="112"/>
      <c r="BK27" s="112"/>
      <c r="BL27" s="112"/>
      <c r="BM27" s="112"/>
      <c r="BN27" s="112"/>
      <c r="BO27" s="112"/>
      <c r="BP27" s="112"/>
      <c r="BQ27" s="115"/>
      <c r="BR27" s="157"/>
      <c r="BT27" s="112" t="s">
        <v>221</v>
      </c>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771" t="s">
        <v>228</v>
      </c>
      <c r="CR27" s="772"/>
      <c r="CS27" s="772"/>
      <c r="CT27" s="773"/>
      <c r="CU27" s="112"/>
      <c r="CV27" s="112"/>
      <c r="CW27" s="112"/>
      <c r="CX27" s="112"/>
      <c r="CY27" s="112"/>
      <c r="CZ27" s="176"/>
      <c r="DA27" s="112"/>
      <c r="DB27" s="112"/>
      <c r="DC27" s="112"/>
      <c r="DD27" s="112"/>
      <c r="DE27" s="216"/>
      <c r="DF27" s="112"/>
      <c r="DG27" s="112"/>
      <c r="DH27" s="112"/>
      <c r="DI27" s="112"/>
      <c r="DJ27" s="112"/>
      <c r="DK27" s="112"/>
      <c r="DL27" s="174"/>
    </row>
    <row r="28" spans="1:116" s="109" customFormat="1" ht="21" customHeight="1">
      <c r="A28" s="112"/>
      <c r="B28" s="114"/>
      <c r="C28" s="112"/>
      <c r="D28" s="112"/>
      <c r="E28" s="112"/>
      <c r="F28" s="176"/>
      <c r="G28" s="112"/>
      <c r="H28" s="112"/>
      <c r="I28" s="112"/>
      <c r="J28" s="112"/>
      <c r="K28" s="112"/>
      <c r="L28" s="112"/>
      <c r="M28" s="112"/>
      <c r="N28" s="112"/>
      <c r="O28" s="112"/>
      <c r="P28" s="112"/>
      <c r="Q28" s="112"/>
      <c r="R28" s="112"/>
      <c r="S28" s="112"/>
      <c r="T28" s="112"/>
      <c r="U28" s="149"/>
      <c r="V28" s="114"/>
      <c r="X28" s="112" t="s">
        <v>210</v>
      </c>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5"/>
      <c r="AU28" s="783" t="s">
        <v>35</v>
      </c>
      <c r="AV28" s="784"/>
      <c r="AW28" s="784"/>
      <c r="AX28" s="785"/>
      <c r="AY28" s="172"/>
      <c r="AZ28" s="173"/>
      <c r="BA28" s="173" t="s">
        <v>220</v>
      </c>
      <c r="BB28" s="173"/>
      <c r="BC28" s="175"/>
      <c r="BD28" s="173"/>
      <c r="BE28" s="173"/>
      <c r="BF28" s="173"/>
      <c r="BG28" s="173"/>
      <c r="BH28" s="173"/>
      <c r="BI28" s="173"/>
      <c r="BJ28" s="173"/>
      <c r="BK28" s="173"/>
      <c r="BL28" s="173"/>
      <c r="BM28" s="173"/>
      <c r="BN28" s="173"/>
      <c r="BO28" s="173"/>
      <c r="BP28" s="173"/>
      <c r="BQ28" s="177"/>
      <c r="BR28" s="172"/>
      <c r="BS28" s="144"/>
      <c r="BT28" s="173" t="s">
        <v>222</v>
      </c>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777" t="s">
        <v>229</v>
      </c>
      <c r="CR28" s="778"/>
      <c r="CS28" s="778"/>
      <c r="CT28" s="779"/>
      <c r="CU28" s="112"/>
      <c r="CV28" s="112"/>
      <c r="CW28" s="112"/>
      <c r="CX28" s="112"/>
      <c r="CY28" s="112"/>
      <c r="CZ28" s="176"/>
      <c r="DA28" s="176"/>
      <c r="DB28" s="112"/>
      <c r="DC28" s="112"/>
      <c r="DD28" s="112"/>
      <c r="DE28" s="112"/>
      <c r="DF28" s="112"/>
      <c r="DG28" s="112"/>
      <c r="DH28" s="112"/>
      <c r="DI28" s="112"/>
      <c r="DJ28" s="112"/>
      <c r="DK28" s="112"/>
      <c r="DL28" s="174"/>
    </row>
    <row r="29" spans="1:119" ht="21" customHeight="1">
      <c r="A29" s="110"/>
      <c r="B29" s="114"/>
      <c r="C29" s="112"/>
      <c r="D29" s="178"/>
      <c r="E29" s="112"/>
      <c r="F29" s="112"/>
      <c r="G29" s="112"/>
      <c r="H29" s="112"/>
      <c r="I29" s="112"/>
      <c r="J29" s="112"/>
      <c r="K29" s="112"/>
      <c r="L29" s="112"/>
      <c r="M29" s="112"/>
      <c r="N29" s="112"/>
      <c r="O29" s="112"/>
      <c r="P29" s="112"/>
      <c r="Q29" s="112"/>
      <c r="R29" s="112"/>
      <c r="S29" s="112"/>
      <c r="T29" s="112"/>
      <c r="U29" s="149"/>
      <c r="V29" s="114"/>
      <c r="W29" s="109"/>
      <c r="X29" s="112" t="s">
        <v>211</v>
      </c>
      <c r="Y29" s="112"/>
      <c r="Z29" s="112"/>
      <c r="AA29" s="112"/>
      <c r="AB29" s="112"/>
      <c r="AC29" s="112"/>
      <c r="AD29" s="112"/>
      <c r="AE29" s="112"/>
      <c r="AF29" s="113"/>
      <c r="AG29" s="113"/>
      <c r="AH29" s="113"/>
      <c r="AI29" s="113"/>
      <c r="AJ29" s="113"/>
      <c r="AK29" s="113"/>
      <c r="AL29" s="113"/>
      <c r="AM29" s="113"/>
      <c r="AN29" s="113"/>
      <c r="AO29" s="113"/>
      <c r="AP29" s="113"/>
      <c r="AQ29" s="113"/>
      <c r="AR29" s="113"/>
      <c r="AS29" s="113"/>
      <c r="AT29" s="115"/>
      <c r="AU29" s="783" t="s">
        <v>36</v>
      </c>
      <c r="AV29" s="784"/>
      <c r="AW29" s="784"/>
      <c r="AX29" s="785"/>
      <c r="AY29" s="116"/>
      <c r="AZ29" s="117"/>
      <c r="BA29" s="179"/>
      <c r="BB29" s="117"/>
      <c r="BC29" s="117"/>
      <c r="BD29" s="117"/>
      <c r="BE29" s="117"/>
      <c r="BF29" s="117"/>
      <c r="BG29" s="117"/>
      <c r="BH29" s="117"/>
      <c r="BI29" s="117"/>
      <c r="BJ29" s="117"/>
      <c r="BK29" s="117"/>
      <c r="BL29" s="117"/>
      <c r="BM29" s="117"/>
      <c r="BN29" s="117"/>
      <c r="BO29" s="117"/>
      <c r="BP29" s="117"/>
      <c r="BQ29" s="118"/>
      <c r="BR29" s="116"/>
      <c r="BS29" s="137"/>
      <c r="BT29" s="117" t="s">
        <v>223</v>
      </c>
      <c r="BU29" s="117"/>
      <c r="BV29" s="117"/>
      <c r="BW29" s="117"/>
      <c r="BX29" s="117"/>
      <c r="BY29" s="117"/>
      <c r="BZ29" s="117"/>
      <c r="CA29" s="117"/>
      <c r="CB29" s="119"/>
      <c r="CC29" s="119"/>
      <c r="CD29" s="119"/>
      <c r="CE29" s="119"/>
      <c r="CF29" s="119"/>
      <c r="CG29" s="119"/>
      <c r="CH29" s="119"/>
      <c r="CI29" s="119"/>
      <c r="CJ29" s="119"/>
      <c r="CK29" s="119"/>
      <c r="CL29" s="119"/>
      <c r="CM29" s="119"/>
      <c r="CN29" s="119"/>
      <c r="CO29" s="119"/>
      <c r="CP29" s="117"/>
      <c r="CQ29" s="768" t="s">
        <v>230</v>
      </c>
      <c r="CR29" s="769"/>
      <c r="CS29" s="769"/>
      <c r="CT29" s="770"/>
      <c r="CU29" s="110"/>
      <c r="CV29" s="110"/>
      <c r="CW29" s="110"/>
      <c r="CX29" s="110"/>
      <c r="CY29" s="110"/>
      <c r="CZ29" s="110"/>
      <c r="DA29" s="110"/>
      <c r="DB29" s="110"/>
      <c r="DC29" s="110"/>
      <c r="DD29" s="110"/>
      <c r="DE29" s="110"/>
      <c r="DF29" s="110"/>
      <c r="DG29" s="110"/>
      <c r="DH29" s="110"/>
      <c r="DI29" s="110"/>
      <c r="DJ29" s="110"/>
      <c r="DK29" s="112"/>
      <c r="DM29" s="109"/>
      <c r="DN29" s="109"/>
      <c r="DO29" s="109"/>
    </row>
    <row r="30" spans="1:116" s="109" customFormat="1" ht="21" customHeight="1">
      <c r="A30" s="112"/>
      <c r="B30" s="114"/>
      <c r="C30" s="112"/>
      <c r="D30" s="112"/>
      <c r="E30" s="112"/>
      <c r="F30" s="176"/>
      <c r="G30" s="112"/>
      <c r="H30" s="112"/>
      <c r="I30" s="112"/>
      <c r="J30" s="112"/>
      <c r="K30" s="112"/>
      <c r="L30" s="112"/>
      <c r="M30" s="112"/>
      <c r="N30" s="112"/>
      <c r="O30" s="112"/>
      <c r="P30" s="112"/>
      <c r="Q30" s="112"/>
      <c r="R30" s="112"/>
      <c r="S30" s="112"/>
      <c r="T30" s="112"/>
      <c r="U30" s="149"/>
      <c r="V30" s="114"/>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5"/>
      <c r="AU30" s="768"/>
      <c r="AV30" s="769"/>
      <c r="AW30" s="769"/>
      <c r="AX30" s="770"/>
      <c r="AY30" s="114"/>
      <c r="AZ30" s="112"/>
      <c r="BA30" s="112" t="s">
        <v>177</v>
      </c>
      <c r="BB30" s="112"/>
      <c r="BC30" s="176"/>
      <c r="BD30" s="112"/>
      <c r="BE30" s="112"/>
      <c r="BF30" s="112"/>
      <c r="BG30" s="112"/>
      <c r="BH30" s="112"/>
      <c r="BI30" s="112"/>
      <c r="BJ30" s="112"/>
      <c r="BK30" s="112"/>
      <c r="BL30" s="112"/>
      <c r="BM30" s="112"/>
      <c r="BN30" s="112"/>
      <c r="BO30" s="112"/>
      <c r="BP30" s="112"/>
      <c r="BQ30" s="115"/>
      <c r="BR30" s="114"/>
      <c r="BT30" s="112" t="s">
        <v>224</v>
      </c>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771" t="s">
        <v>231</v>
      </c>
      <c r="CR30" s="772"/>
      <c r="CS30" s="772"/>
      <c r="CT30" s="773"/>
      <c r="CU30" s="112"/>
      <c r="CV30" s="112"/>
      <c r="CW30" s="112"/>
      <c r="CX30" s="112"/>
      <c r="CY30" s="112"/>
      <c r="CZ30" s="176"/>
      <c r="DA30" s="176"/>
      <c r="DB30" s="112"/>
      <c r="DC30" s="112"/>
      <c r="DD30" s="112"/>
      <c r="DE30" s="112"/>
      <c r="DF30" s="112"/>
      <c r="DG30" s="112"/>
      <c r="DH30" s="112"/>
      <c r="DI30" s="112"/>
      <c r="DJ30" s="112"/>
      <c r="DK30" s="112"/>
      <c r="DL30" s="174"/>
    </row>
    <row r="31" spans="1:116" s="109" customFormat="1" ht="21" customHeight="1">
      <c r="A31" s="112"/>
      <c r="B31" s="180"/>
      <c r="C31" s="181"/>
      <c r="D31" s="181" t="s">
        <v>212</v>
      </c>
      <c r="E31" s="181"/>
      <c r="F31" s="181"/>
      <c r="G31" s="181"/>
      <c r="H31" s="181"/>
      <c r="I31" s="181"/>
      <c r="J31" s="181"/>
      <c r="K31" s="181"/>
      <c r="L31" s="181"/>
      <c r="M31" s="181"/>
      <c r="N31" s="181"/>
      <c r="O31" s="181"/>
      <c r="P31" s="181"/>
      <c r="Q31" s="181"/>
      <c r="R31" s="181"/>
      <c r="S31" s="181"/>
      <c r="T31" s="181"/>
      <c r="U31" s="182"/>
      <c r="V31" s="180"/>
      <c r="W31" s="155"/>
      <c r="X31" s="181" t="s">
        <v>213</v>
      </c>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3"/>
      <c r="AU31" s="771" t="s">
        <v>214</v>
      </c>
      <c r="AV31" s="772"/>
      <c r="AW31" s="772"/>
      <c r="AX31" s="773"/>
      <c r="AY31" s="172"/>
      <c r="AZ31" s="173"/>
      <c r="BA31" s="173" t="s">
        <v>179</v>
      </c>
      <c r="BB31" s="173"/>
      <c r="BC31" s="173"/>
      <c r="BD31" s="173"/>
      <c r="BE31" s="173"/>
      <c r="BF31" s="173"/>
      <c r="BG31" s="173"/>
      <c r="BH31" s="173"/>
      <c r="BI31" s="173"/>
      <c r="BJ31" s="173"/>
      <c r="BK31" s="173"/>
      <c r="BL31" s="173"/>
      <c r="BM31" s="173"/>
      <c r="BN31" s="173"/>
      <c r="BO31" s="173"/>
      <c r="BP31" s="173"/>
      <c r="BQ31" s="177"/>
      <c r="BR31" s="172"/>
      <c r="BS31" s="144"/>
      <c r="BT31" s="173" t="s">
        <v>225</v>
      </c>
      <c r="BU31" s="173"/>
      <c r="BV31" s="173"/>
      <c r="BW31" s="173"/>
      <c r="BX31" s="173"/>
      <c r="BY31" s="173"/>
      <c r="BZ31" s="173"/>
      <c r="CA31" s="173"/>
      <c r="CB31" s="173"/>
      <c r="CC31" s="173"/>
      <c r="CD31" s="173"/>
      <c r="CE31" s="173"/>
      <c r="CF31" s="173"/>
      <c r="CG31" s="173"/>
      <c r="CH31" s="173"/>
      <c r="CI31" s="173"/>
      <c r="CJ31" s="173"/>
      <c r="CK31" s="173"/>
      <c r="CL31" s="173"/>
      <c r="CM31" s="173"/>
      <c r="CN31" s="173"/>
      <c r="CO31" s="173"/>
      <c r="CP31" s="173"/>
      <c r="CQ31" s="777" t="s">
        <v>232</v>
      </c>
      <c r="CR31" s="778"/>
      <c r="CS31" s="778"/>
      <c r="CT31" s="779"/>
      <c r="CU31" s="112"/>
      <c r="CV31" s="112"/>
      <c r="CW31" s="112"/>
      <c r="CX31" s="112"/>
      <c r="CY31" s="112"/>
      <c r="CZ31" s="112"/>
      <c r="DA31" s="112"/>
      <c r="DB31" s="112"/>
      <c r="DC31" s="112"/>
      <c r="DD31" s="112"/>
      <c r="DE31" s="112"/>
      <c r="DF31" s="112"/>
      <c r="DG31" s="112"/>
      <c r="DH31" s="112"/>
      <c r="DI31" s="112"/>
      <c r="DJ31" s="112"/>
      <c r="DK31" s="112"/>
      <c r="DL31" s="174"/>
    </row>
    <row r="32" spans="1:116" s="109" customFormat="1" ht="21" customHeight="1">
      <c r="A32" s="112"/>
      <c r="B32" s="114"/>
      <c r="C32" s="112"/>
      <c r="D32" s="127" t="s">
        <v>198</v>
      </c>
      <c r="E32" s="112"/>
      <c r="F32" s="176"/>
      <c r="G32" s="112"/>
      <c r="H32" s="112"/>
      <c r="I32" s="112"/>
      <c r="J32" s="112"/>
      <c r="K32" s="112"/>
      <c r="L32" s="112"/>
      <c r="M32" s="112"/>
      <c r="N32" s="112"/>
      <c r="O32" s="112"/>
      <c r="P32" s="112"/>
      <c r="Q32" s="112"/>
      <c r="R32" s="112"/>
      <c r="S32" s="112"/>
      <c r="T32" s="112"/>
      <c r="U32" s="149"/>
      <c r="V32" s="114"/>
      <c r="X32" s="112" t="s">
        <v>215</v>
      </c>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5"/>
      <c r="AU32" s="777" t="s">
        <v>218</v>
      </c>
      <c r="AV32" s="778"/>
      <c r="AW32" s="778"/>
      <c r="AX32" s="779"/>
      <c r="AY32" s="116"/>
      <c r="AZ32" s="117"/>
      <c r="BA32" s="179"/>
      <c r="BB32" s="117"/>
      <c r="BC32" s="184"/>
      <c r="BD32" s="117"/>
      <c r="BE32" s="117"/>
      <c r="BF32" s="117"/>
      <c r="BG32" s="117"/>
      <c r="BH32" s="117"/>
      <c r="BI32" s="117"/>
      <c r="BJ32" s="117"/>
      <c r="BK32" s="117"/>
      <c r="BL32" s="117"/>
      <c r="BM32" s="117"/>
      <c r="BN32" s="117"/>
      <c r="BO32" s="117"/>
      <c r="BP32" s="117"/>
      <c r="BQ32" s="118"/>
      <c r="BR32" s="116"/>
      <c r="BS32" s="137"/>
      <c r="BT32" s="117" t="s">
        <v>226</v>
      </c>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768" t="s">
        <v>233</v>
      </c>
      <c r="CR32" s="769"/>
      <c r="CS32" s="769"/>
      <c r="CT32" s="770"/>
      <c r="CU32" s="112"/>
      <c r="CV32" s="112"/>
      <c r="CW32" s="112"/>
      <c r="CX32" s="112"/>
      <c r="CY32" s="112"/>
      <c r="CZ32" s="112"/>
      <c r="DA32" s="112"/>
      <c r="DB32" s="112"/>
      <c r="DC32" s="112"/>
      <c r="DD32" s="112"/>
      <c r="DE32" s="112"/>
      <c r="DF32" s="112"/>
      <c r="DG32" s="112"/>
      <c r="DH32" s="112"/>
      <c r="DI32" s="112"/>
      <c r="DJ32" s="112"/>
      <c r="DK32" s="112"/>
      <c r="DL32" s="174"/>
    </row>
    <row r="33" spans="2:119" ht="21" customHeight="1">
      <c r="B33" s="185"/>
      <c r="C33" s="174"/>
      <c r="D33" s="174"/>
      <c r="E33" s="174"/>
      <c r="F33" s="174"/>
      <c r="G33" s="174"/>
      <c r="H33" s="174"/>
      <c r="I33" s="174"/>
      <c r="J33" s="174"/>
      <c r="K33" s="174"/>
      <c r="L33" s="174"/>
      <c r="M33" s="174"/>
      <c r="N33" s="174"/>
      <c r="O33" s="174"/>
      <c r="P33" s="174"/>
      <c r="Q33" s="174"/>
      <c r="R33" s="174"/>
      <c r="S33" s="174"/>
      <c r="T33" s="174"/>
      <c r="U33" s="149"/>
      <c r="V33" s="185"/>
      <c r="W33" s="109"/>
      <c r="X33" s="174" t="s">
        <v>216</v>
      </c>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62"/>
      <c r="AU33" s="765" t="s">
        <v>109</v>
      </c>
      <c r="AV33" s="766"/>
      <c r="AW33" s="766"/>
      <c r="AX33" s="767"/>
      <c r="AY33" s="185"/>
      <c r="AZ33" s="174"/>
      <c r="BA33" s="174" t="s">
        <v>178</v>
      </c>
      <c r="BB33" s="174"/>
      <c r="BC33" s="174"/>
      <c r="BD33" s="174"/>
      <c r="BE33" s="174"/>
      <c r="BF33" s="174"/>
      <c r="BG33" s="174"/>
      <c r="BH33" s="174"/>
      <c r="BI33" s="174"/>
      <c r="BJ33" s="174"/>
      <c r="BK33" s="174"/>
      <c r="BL33" s="174"/>
      <c r="BM33" s="174"/>
      <c r="BN33" s="174"/>
      <c r="BO33" s="174"/>
      <c r="BP33" s="174"/>
      <c r="BQ33" s="162"/>
      <c r="BR33" s="185"/>
      <c r="BS33" s="109"/>
      <c r="BT33" s="174" t="s">
        <v>227</v>
      </c>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774" t="s">
        <v>234</v>
      </c>
      <c r="CR33" s="775"/>
      <c r="CS33" s="775"/>
      <c r="CT33" s="776"/>
      <c r="CU33" s="186"/>
      <c r="CV33" s="186"/>
      <c r="CW33" s="186"/>
      <c r="CX33" s="186"/>
      <c r="CY33" s="186"/>
      <c r="CZ33" s="186"/>
      <c r="DA33" s="186"/>
      <c r="DB33" s="186"/>
      <c r="DC33" s="186"/>
      <c r="DD33" s="186"/>
      <c r="DE33" s="186"/>
      <c r="DF33" s="186"/>
      <c r="DG33" s="186"/>
      <c r="DH33" s="186"/>
      <c r="DI33" s="186"/>
      <c r="DJ33" s="186"/>
      <c r="DK33" s="174"/>
      <c r="DL33" s="186"/>
      <c r="DM33" s="109"/>
      <c r="DN33" s="109"/>
      <c r="DO33" s="109"/>
    </row>
    <row r="34" spans="2:119" ht="21" customHeight="1">
      <c r="B34" s="187"/>
      <c r="C34" s="188"/>
      <c r="D34" s="188"/>
      <c r="E34" s="188"/>
      <c r="F34" s="188"/>
      <c r="G34" s="188"/>
      <c r="H34" s="188"/>
      <c r="I34" s="188"/>
      <c r="J34" s="188"/>
      <c r="K34" s="188"/>
      <c r="L34" s="188"/>
      <c r="M34" s="188"/>
      <c r="N34" s="188"/>
      <c r="O34" s="188"/>
      <c r="P34" s="188"/>
      <c r="Q34" s="188"/>
      <c r="R34" s="188"/>
      <c r="S34" s="188"/>
      <c r="T34" s="188"/>
      <c r="U34" s="156"/>
      <c r="V34" s="187"/>
      <c r="W34" s="137"/>
      <c r="X34" s="188" t="s">
        <v>217</v>
      </c>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9"/>
      <c r="AU34" s="762" t="s">
        <v>126</v>
      </c>
      <c r="AV34" s="747"/>
      <c r="AW34" s="747"/>
      <c r="AX34" s="763"/>
      <c r="AY34" s="187"/>
      <c r="AZ34" s="188"/>
      <c r="BA34" s="188"/>
      <c r="BB34" s="188"/>
      <c r="BC34" s="188"/>
      <c r="BD34" s="188"/>
      <c r="BE34" s="188"/>
      <c r="BF34" s="188"/>
      <c r="BG34" s="188"/>
      <c r="BH34" s="188"/>
      <c r="BI34" s="188"/>
      <c r="BJ34" s="188"/>
      <c r="BK34" s="188"/>
      <c r="BL34" s="188"/>
      <c r="BM34" s="188"/>
      <c r="BN34" s="188"/>
      <c r="BO34" s="188"/>
      <c r="BP34" s="188"/>
      <c r="BQ34" s="189"/>
      <c r="BR34" s="187"/>
      <c r="BS34" s="137"/>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7"/>
      <c r="CR34" s="136"/>
      <c r="CS34" s="136"/>
      <c r="CT34" s="154"/>
      <c r="CU34" s="186"/>
      <c r="CV34" s="186"/>
      <c r="CW34" s="186"/>
      <c r="CX34" s="186"/>
      <c r="CY34" s="186"/>
      <c r="CZ34" s="186"/>
      <c r="DA34" s="186"/>
      <c r="DB34" s="186"/>
      <c r="DC34" s="186"/>
      <c r="DD34" s="186"/>
      <c r="DE34" s="186"/>
      <c r="DF34" s="186"/>
      <c r="DG34" s="186"/>
      <c r="DH34" s="186"/>
      <c r="DI34" s="186"/>
      <c r="DJ34" s="186"/>
      <c r="DK34" s="174"/>
      <c r="DL34" s="186"/>
      <c r="DM34" s="109"/>
      <c r="DN34" s="109"/>
      <c r="DO34" s="109"/>
    </row>
    <row r="35" spans="117:119" ht="21" customHeight="1">
      <c r="DM35" s="109"/>
      <c r="DN35" s="109"/>
      <c r="DO35" s="109"/>
    </row>
    <row r="36" spans="117:119" ht="19.5" customHeight="1">
      <c r="DM36" s="109"/>
      <c r="DN36" s="109"/>
      <c r="DO36" s="109"/>
    </row>
    <row r="37" spans="1:119" ht="19.5" customHeigh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DM37" s="109"/>
      <c r="DN37" s="109"/>
      <c r="DO37" s="109"/>
    </row>
    <row r="38" spans="1:119" ht="19.5" customHeigh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DM38" s="109"/>
      <c r="DN38" s="109"/>
      <c r="DO38" s="109"/>
    </row>
    <row r="39" spans="1:119" ht="19.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DM39" s="109"/>
      <c r="DN39" s="109"/>
      <c r="DO39" s="109"/>
    </row>
    <row r="40" spans="1:119" ht="19.5"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DM40" s="109"/>
      <c r="DN40" s="109"/>
      <c r="DO40" s="109"/>
    </row>
    <row r="41" spans="117:126" ht="19.5" customHeight="1">
      <c r="DM41" s="109"/>
      <c r="DN41" s="109"/>
      <c r="DO41" s="480"/>
      <c r="DU41" s="480"/>
      <c r="DV41" s="480"/>
    </row>
    <row r="42" spans="1:81" ht="16.5" customHeight="1">
      <c r="A42" s="234" t="s">
        <v>607</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6"/>
      <c r="BK42" s="144"/>
      <c r="BL42" s="144"/>
      <c r="BM42" s="144"/>
      <c r="BN42" s="144"/>
      <c r="BO42" s="144"/>
      <c r="BP42" s="144"/>
      <c r="BQ42" s="144"/>
      <c r="BR42" s="144"/>
      <c r="BS42" s="144"/>
      <c r="BT42" s="144"/>
      <c r="BU42" s="144"/>
      <c r="BV42" s="144"/>
      <c r="BW42" s="144"/>
      <c r="BX42" s="144"/>
      <c r="BY42" s="144"/>
      <c r="BZ42" s="144"/>
      <c r="CA42" s="144"/>
      <c r="CB42" s="144"/>
      <c r="CC42" s="145"/>
    </row>
    <row r="43" spans="1:81" ht="16.5" customHeight="1">
      <c r="A43" s="157" t="s">
        <v>527</v>
      </c>
      <c r="B43" s="109"/>
      <c r="C43" s="109"/>
      <c r="D43" s="109" t="s">
        <v>6</v>
      </c>
      <c r="E43" s="109"/>
      <c r="F43" s="109"/>
      <c r="G43" s="109"/>
      <c r="H43" s="109" t="s">
        <v>528</v>
      </c>
      <c r="I43" s="109"/>
      <c r="J43" s="109"/>
      <c r="K43" s="109"/>
      <c r="L43" s="109" t="s">
        <v>529</v>
      </c>
      <c r="M43" s="109"/>
      <c r="N43" s="109"/>
      <c r="O43" s="109"/>
      <c r="P43" s="109" t="s">
        <v>530</v>
      </c>
      <c r="Q43" s="109"/>
      <c r="R43" s="109"/>
      <c r="S43" s="109"/>
      <c r="T43" s="109" t="s">
        <v>8</v>
      </c>
      <c r="U43" s="109"/>
      <c r="V43" s="109"/>
      <c r="W43" s="109"/>
      <c r="X43" s="109" t="s">
        <v>9</v>
      </c>
      <c r="Y43" s="109"/>
      <c r="Z43" s="109"/>
      <c r="AA43" s="109"/>
      <c r="AB43" s="109" t="s">
        <v>10</v>
      </c>
      <c r="AC43" s="109"/>
      <c r="AD43" s="109"/>
      <c r="AE43" s="109"/>
      <c r="AF43" s="109" t="s">
        <v>11</v>
      </c>
      <c r="AG43" s="109"/>
      <c r="AH43" s="109"/>
      <c r="AI43" s="109"/>
      <c r="AJ43" s="109" t="s">
        <v>608</v>
      </c>
      <c r="AK43" s="109"/>
      <c r="AL43" s="109"/>
      <c r="AM43" s="109"/>
      <c r="AN43" s="109" t="s">
        <v>228</v>
      </c>
      <c r="AO43" s="109"/>
      <c r="AP43" s="109"/>
      <c r="AQ43" s="109"/>
      <c r="AR43" s="109" t="s">
        <v>531</v>
      </c>
      <c r="AS43" s="109"/>
      <c r="AT43" s="109"/>
      <c r="AU43" s="109"/>
      <c r="AV43" s="109" t="s">
        <v>14</v>
      </c>
      <c r="AW43" s="109"/>
      <c r="AX43" s="109"/>
      <c r="AY43" s="109"/>
      <c r="AZ43" s="109" t="s">
        <v>532</v>
      </c>
      <c r="BA43" s="109"/>
      <c r="BB43" s="109"/>
      <c r="BC43" s="144"/>
      <c r="BD43" s="144"/>
      <c r="BE43" s="144"/>
      <c r="BF43" s="144"/>
      <c r="BG43" s="144"/>
      <c r="BH43" s="144"/>
      <c r="BI43" s="144"/>
      <c r="BJ43" s="145"/>
      <c r="BK43" s="749" t="s">
        <v>707</v>
      </c>
      <c r="BL43" s="750"/>
      <c r="BM43" s="750"/>
      <c r="BN43" s="750"/>
      <c r="BO43" s="750"/>
      <c r="BP43" s="750"/>
      <c r="BQ43" s="750"/>
      <c r="BR43" s="750"/>
      <c r="BS43" s="750"/>
      <c r="BT43" s="750"/>
      <c r="BU43" s="750"/>
      <c r="BV43" s="750"/>
      <c r="BW43" s="750"/>
      <c r="BX43" s="750"/>
      <c r="BY43" s="750"/>
      <c r="BZ43" s="750"/>
      <c r="CA43" s="750"/>
      <c r="CB43" s="750"/>
      <c r="CC43" s="751"/>
    </row>
    <row r="44" spans="1:81" ht="16.5" customHeight="1">
      <c r="A44" s="157"/>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49"/>
      <c r="BK44" s="752"/>
      <c r="BL44" s="750"/>
      <c r="BM44" s="750"/>
      <c r="BN44" s="750"/>
      <c r="BO44" s="750"/>
      <c r="BP44" s="750"/>
      <c r="BQ44" s="750"/>
      <c r="BR44" s="750"/>
      <c r="BS44" s="750"/>
      <c r="BT44" s="750"/>
      <c r="BU44" s="750"/>
      <c r="BV44" s="750"/>
      <c r="BW44" s="750"/>
      <c r="BX44" s="750"/>
      <c r="BY44" s="750"/>
      <c r="BZ44" s="750"/>
      <c r="CA44" s="750"/>
      <c r="CB44" s="750"/>
      <c r="CC44" s="751"/>
    </row>
    <row r="45" spans="1:81" ht="16.5" customHeight="1">
      <c r="A45" s="157" t="s">
        <v>545</v>
      </c>
      <c r="B45" s="109"/>
      <c r="C45" s="109"/>
      <c r="D45" s="109" t="s">
        <v>609</v>
      </c>
      <c r="E45" s="109"/>
      <c r="F45" s="109"/>
      <c r="G45" s="109"/>
      <c r="H45" s="109" t="s">
        <v>120</v>
      </c>
      <c r="I45" s="109"/>
      <c r="J45" s="109"/>
      <c r="K45" s="109"/>
      <c r="L45" s="109" t="s">
        <v>15</v>
      </c>
      <c r="M45" s="109"/>
      <c r="N45" s="109"/>
      <c r="O45" s="109"/>
      <c r="P45" s="109" t="s">
        <v>610</v>
      </c>
      <c r="Q45" s="109"/>
      <c r="R45" s="109"/>
      <c r="S45" s="109"/>
      <c r="T45" s="109" t="s">
        <v>17</v>
      </c>
      <c r="U45" s="109"/>
      <c r="V45" s="109"/>
      <c r="W45" s="109"/>
      <c r="X45" s="109" t="s">
        <v>18</v>
      </c>
      <c r="Y45" s="109"/>
      <c r="Z45" s="109"/>
      <c r="AA45" s="109"/>
      <c r="AB45" s="109" t="s">
        <v>19</v>
      </c>
      <c r="AC45" s="109"/>
      <c r="AD45" s="109"/>
      <c r="AE45" s="109"/>
      <c r="AF45" s="109" t="s">
        <v>546</v>
      </c>
      <c r="AG45" s="109"/>
      <c r="AH45" s="109"/>
      <c r="AI45" s="109"/>
      <c r="AJ45" s="109" t="s">
        <v>547</v>
      </c>
      <c r="AK45" s="109"/>
      <c r="AL45" s="109"/>
      <c r="AM45" s="109"/>
      <c r="AN45" s="109" t="s">
        <v>22</v>
      </c>
      <c r="AO45" s="109"/>
      <c r="AP45" s="109"/>
      <c r="AQ45" s="109"/>
      <c r="AR45" s="109" t="s">
        <v>548</v>
      </c>
      <c r="AS45" s="109"/>
      <c r="AT45" s="109"/>
      <c r="AU45" s="109"/>
      <c r="AV45" s="109" t="s">
        <v>549</v>
      </c>
      <c r="AW45" s="109"/>
      <c r="AX45" s="109"/>
      <c r="AY45" s="109"/>
      <c r="AZ45" s="109" t="s">
        <v>550</v>
      </c>
      <c r="BA45" s="109"/>
      <c r="BB45" s="109"/>
      <c r="BD45" s="480" t="s">
        <v>44</v>
      </c>
      <c r="BE45" s="109"/>
      <c r="BF45" s="109"/>
      <c r="BH45" s="109"/>
      <c r="BI45" s="109"/>
      <c r="BJ45" s="149"/>
      <c r="BK45" s="752"/>
      <c r="BL45" s="750"/>
      <c r="BM45" s="750"/>
      <c r="BN45" s="750"/>
      <c r="BO45" s="750"/>
      <c r="BP45" s="750"/>
      <c r="BQ45" s="750"/>
      <c r="BR45" s="750"/>
      <c r="BS45" s="750"/>
      <c r="BT45" s="750"/>
      <c r="BU45" s="750"/>
      <c r="BV45" s="750"/>
      <c r="BW45" s="750"/>
      <c r="BX45" s="750"/>
      <c r="BY45" s="750"/>
      <c r="BZ45" s="750"/>
      <c r="CA45" s="750"/>
      <c r="CB45" s="750"/>
      <c r="CC45" s="751"/>
    </row>
    <row r="46" spans="1:81" ht="16.5" customHeight="1">
      <c r="A46" s="26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56"/>
      <c r="BK46" s="137"/>
      <c r="BL46" s="137"/>
      <c r="BM46" s="137"/>
      <c r="BN46" s="137"/>
      <c r="BO46" s="137"/>
      <c r="BP46" s="137"/>
      <c r="BQ46" s="137"/>
      <c r="BR46" s="137"/>
      <c r="BS46" s="137"/>
      <c r="BT46" s="137"/>
      <c r="BU46" s="137"/>
      <c r="BV46" s="137"/>
      <c r="BW46" s="137"/>
      <c r="BX46" s="137"/>
      <c r="BY46" s="137"/>
      <c r="BZ46" s="137"/>
      <c r="CA46" s="137"/>
      <c r="CB46" s="137"/>
      <c r="CC46" s="156"/>
    </row>
    <row r="47" ht="16.5" customHeight="1"/>
    <row r="48" spans="1:81" ht="18.75" customHeight="1">
      <c r="A48" s="234" t="s">
        <v>611</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6"/>
      <c r="BK48" s="268"/>
      <c r="BL48" s="144"/>
      <c r="BM48" s="144"/>
      <c r="BN48" s="144"/>
      <c r="BO48" s="144"/>
      <c r="BP48" s="144"/>
      <c r="BQ48" s="144"/>
      <c r="BR48" s="144"/>
      <c r="BS48" s="144"/>
      <c r="BT48" s="144"/>
      <c r="BU48" s="144"/>
      <c r="BV48" s="144"/>
      <c r="BW48" s="144"/>
      <c r="BX48" s="144"/>
      <c r="BY48" s="144"/>
      <c r="BZ48" s="144"/>
      <c r="CA48" s="144"/>
      <c r="CB48" s="144"/>
      <c r="CC48" s="145"/>
    </row>
    <row r="49" spans="1:81" ht="18.75" customHeight="1">
      <c r="A49" s="157" t="s">
        <v>527</v>
      </c>
      <c r="B49" s="109"/>
      <c r="C49" s="109"/>
      <c r="D49" s="109" t="s">
        <v>6</v>
      </c>
      <c r="E49" s="109"/>
      <c r="F49" s="109"/>
      <c r="G49" s="109"/>
      <c r="H49" s="109" t="s">
        <v>528</v>
      </c>
      <c r="I49" s="109"/>
      <c r="J49" s="109"/>
      <c r="K49" s="109"/>
      <c r="L49" s="109" t="s">
        <v>529</v>
      </c>
      <c r="M49" s="109"/>
      <c r="N49" s="109"/>
      <c r="O49" s="109"/>
      <c r="P49" s="109" t="s">
        <v>530</v>
      </c>
      <c r="Q49" s="109"/>
      <c r="R49" s="109"/>
      <c r="S49" s="109"/>
      <c r="T49" s="109" t="s">
        <v>8</v>
      </c>
      <c r="U49" s="109"/>
      <c r="V49" s="109"/>
      <c r="W49" s="109"/>
      <c r="X49" s="109" t="s">
        <v>9</v>
      </c>
      <c r="Y49" s="109"/>
      <c r="Z49" s="109"/>
      <c r="AA49" s="109"/>
      <c r="AB49" s="109" t="s">
        <v>10</v>
      </c>
      <c r="AC49" s="109"/>
      <c r="AD49" s="109"/>
      <c r="AE49" s="109"/>
      <c r="AF49" s="109" t="s">
        <v>11</v>
      </c>
      <c r="AG49" s="109"/>
      <c r="AH49" s="109"/>
      <c r="AI49" s="109"/>
      <c r="AJ49" s="109" t="s">
        <v>608</v>
      </c>
      <c r="AK49" s="109"/>
      <c r="AL49" s="109"/>
      <c r="AM49" s="109"/>
      <c r="AN49" s="109" t="s">
        <v>228</v>
      </c>
      <c r="AO49" s="109"/>
      <c r="AP49" s="109"/>
      <c r="AQ49" s="109"/>
      <c r="AR49" s="109" t="s">
        <v>531</v>
      </c>
      <c r="AS49" s="109"/>
      <c r="AT49" s="109"/>
      <c r="AU49" s="109"/>
      <c r="AV49" s="109" t="s">
        <v>14</v>
      </c>
      <c r="AW49" s="109"/>
      <c r="AX49" s="109"/>
      <c r="AY49" s="109"/>
      <c r="AZ49" s="109" t="s">
        <v>532</v>
      </c>
      <c r="BA49" s="109"/>
      <c r="BB49" s="109"/>
      <c r="BC49" s="109"/>
      <c r="BD49" s="109"/>
      <c r="BE49" s="109"/>
      <c r="BF49" s="109"/>
      <c r="BG49" s="109"/>
      <c r="BH49" s="109"/>
      <c r="BI49" s="109"/>
      <c r="BJ49" s="149"/>
      <c r="BK49" s="157"/>
      <c r="BL49" s="109"/>
      <c r="BM49" s="109"/>
      <c r="BN49" s="109"/>
      <c r="BO49" s="109"/>
      <c r="BP49" s="109"/>
      <c r="BQ49" s="109"/>
      <c r="BR49" s="109"/>
      <c r="BS49" s="109"/>
      <c r="BT49" s="109"/>
      <c r="BU49" s="109"/>
      <c r="BV49" s="109"/>
      <c r="BW49" s="109"/>
      <c r="BX49" s="109"/>
      <c r="BY49" s="109"/>
      <c r="BZ49" s="109"/>
      <c r="CA49" s="109"/>
      <c r="CB49" s="109"/>
      <c r="CC49" s="149"/>
    </row>
    <row r="50" spans="1:81" ht="18.75" customHeight="1">
      <c r="A50" s="157"/>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49"/>
      <c r="BK50" s="157"/>
      <c r="BL50" s="109"/>
      <c r="BM50" s="109"/>
      <c r="BN50" s="109"/>
      <c r="BO50" s="109"/>
      <c r="BP50" s="109"/>
      <c r="BQ50" s="109"/>
      <c r="BR50" s="109"/>
      <c r="BS50" s="109"/>
      <c r="BT50" s="109"/>
      <c r="BU50" s="109"/>
      <c r="BV50" s="109"/>
      <c r="BW50" s="109"/>
      <c r="BX50" s="109"/>
      <c r="BY50" s="109"/>
      <c r="BZ50" s="109"/>
      <c r="CA50" s="109"/>
      <c r="CB50" s="109"/>
      <c r="CC50" s="149"/>
    </row>
    <row r="51" spans="1:81" ht="18.75" customHeight="1">
      <c r="A51" s="157" t="s">
        <v>545</v>
      </c>
      <c r="B51" s="109"/>
      <c r="C51" s="109"/>
      <c r="D51" s="109" t="s">
        <v>609</v>
      </c>
      <c r="E51" s="109"/>
      <c r="F51" s="109"/>
      <c r="G51" s="109"/>
      <c r="H51" s="109" t="s">
        <v>120</v>
      </c>
      <c r="I51" s="109"/>
      <c r="J51" s="109"/>
      <c r="K51" s="109"/>
      <c r="L51" s="109" t="s">
        <v>15</v>
      </c>
      <c r="M51" s="109"/>
      <c r="N51" s="109"/>
      <c r="O51" s="109"/>
      <c r="P51" s="109" t="s">
        <v>610</v>
      </c>
      <c r="Q51" s="109"/>
      <c r="R51" s="109"/>
      <c r="S51" s="109"/>
      <c r="T51" s="109" t="s">
        <v>17</v>
      </c>
      <c r="U51" s="109"/>
      <c r="V51" s="109"/>
      <c r="W51" s="109"/>
      <c r="X51" s="109" t="s">
        <v>18</v>
      </c>
      <c r="Y51" s="109"/>
      <c r="Z51" s="109"/>
      <c r="AA51" s="109"/>
      <c r="AB51" s="109" t="s">
        <v>19</v>
      </c>
      <c r="AC51" s="109"/>
      <c r="AD51" s="109"/>
      <c r="AE51" s="109"/>
      <c r="AF51" s="109" t="s">
        <v>546</v>
      </c>
      <c r="AG51" s="109"/>
      <c r="AH51" s="109"/>
      <c r="AI51" s="109"/>
      <c r="AJ51" s="109" t="s">
        <v>547</v>
      </c>
      <c r="AK51" s="109"/>
      <c r="AL51" s="109"/>
      <c r="AM51" s="109"/>
      <c r="AN51" s="109" t="s">
        <v>22</v>
      </c>
      <c r="AO51" s="109"/>
      <c r="AP51" s="109"/>
      <c r="AQ51" s="109"/>
      <c r="AR51" s="109" t="s">
        <v>548</v>
      </c>
      <c r="AS51" s="109"/>
      <c r="AT51" s="109"/>
      <c r="AU51" s="109"/>
      <c r="AV51" s="109" t="s">
        <v>549</v>
      </c>
      <c r="AW51" s="109"/>
      <c r="AX51" s="109"/>
      <c r="AY51" s="109"/>
      <c r="AZ51" s="109" t="s">
        <v>550</v>
      </c>
      <c r="BA51" s="109"/>
      <c r="BB51" s="109"/>
      <c r="BD51" s="480" t="s">
        <v>44</v>
      </c>
      <c r="BE51" s="109"/>
      <c r="BF51" s="109"/>
      <c r="BG51" s="109"/>
      <c r="BH51" s="109"/>
      <c r="BI51" s="109"/>
      <c r="BJ51" s="149"/>
      <c r="BK51" s="157"/>
      <c r="BL51" s="109"/>
      <c r="BM51" s="109"/>
      <c r="BN51" s="109"/>
      <c r="BO51" s="109"/>
      <c r="BP51" s="109"/>
      <c r="BQ51" s="109"/>
      <c r="BR51" s="109"/>
      <c r="BS51" s="109"/>
      <c r="BT51" s="109"/>
      <c r="BU51" s="109"/>
      <c r="BV51" s="109"/>
      <c r="BW51" s="109"/>
      <c r="BX51" s="109"/>
      <c r="BY51" s="109"/>
      <c r="BZ51" s="109"/>
      <c r="CA51" s="109"/>
      <c r="CB51" s="109"/>
      <c r="CC51" s="149"/>
    </row>
    <row r="52" spans="1:81" ht="18.75" customHeight="1">
      <c r="A52" s="157"/>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D52" s="109"/>
      <c r="BE52" s="109"/>
      <c r="BF52" s="109"/>
      <c r="BG52" s="109"/>
      <c r="BH52" s="109"/>
      <c r="BI52" s="109"/>
      <c r="BJ52" s="149"/>
      <c r="BK52" s="157"/>
      <c r="BL52" s="109"/>
      <c r="BM52" s="109"/>
      <c r="BN52" s="109"/>
      <c r="BO52" s="109"/>
      <c r="BP52" s="109"/>
      <c r="BQ52" s="109"/>
      <c r="BR52" s="109"/>
      <c r="BS52" s="109"/>
      <c r="BT52" s="109"/>
      <c r="BU52" s="109"/>
      <c r="BV52" s="109"/>
      <c r="BW52" s="109"/>
      <c r="BX52" s="109"/>
      <c r="BY52" s="109"/>
      <c r="BZ52" s="109"/>
      <c r="CA52" s="109"/>
      <c r="CB52" s="109"/>
      <c r="CC52" s="149"/>
    </row>
    <row r="53" spans="1:81" ht="4.5" customHeight="1">
      <c r="A53" s="157"/>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37"/>
      <c r="BD53" s="137"/>
      <c r="BE53" s="137"/>
      <c r="BF53" s="137"/>
      <c r="BG53" s="137"/>
      <c r="BH53" s="137"/>
      <c r="BI53" s="137"/>
      <c r="BJ53" s="156"/>
      <c r="BK53" s="157"/>
      <c r="BL53" s="109"/>
      <c r="BM53" s="109"/>
      <c r="BN53" s="109"/>
      <c r="BO53" s="109"/>
      <c r="BP53" s="109"/>
      <c r="BQ53" s="109"/>
      <c r="BR53" s="109"/>
      <c r="BS53" s="109"/>
      <c r="BT53" s="109"/>
      <c r="BU53" s="109"/>
      <c r="BV53" s="109"/>
      <c r="BW53" s="109"/>
      <c r="BX53" s="109"/>
      <c r="BY53" s="109"/>
      <c r="BZ53" s="109"/>
      <c r="CA53" s="109"/>
      <c r="CB53" s="109"/>
      <c r="CC53" s="149"/>
    </row>
    <row r="54" spans="1:81" ht="16.5" customHeight="1">
      <c r="A54" s="268" t="s">
        <v>527</v>
      </c>
      <c r="B54" s="144"/>
      <c r="C54" s="144"/>
      <c r="D54" s="144" t="s">
        <v>6</v>
      </c>
      <c r="E54" s="144"/>
      <c r="F54" s="144"/>
      <c r="G54" s="144"/>
      <c r="H54" s="144" t="s">
        <v>7</v>
      </c>
      <c r="I54" s="144"/>
      <c r="J54" s="144"/>
      <c r="K54" s="144"/>
      <c r="L54" s="144" t="s">
        <v>529</v>
      </c>
      <c r="M54" s="144"/>
      <c r="N54" s="144"/>
      <c r="O54" s="271"/>
      <c r="P54" s="271" t="s">
        <v>530</v>
      </c>
      <c r="Q54" s="271"/>
      <c r="R54" s="271"/>
      <c r="S54" s="144"/>
      <c r="T54" s="144" t="s">
        <v>8</v>
      </c>
      <c r="U54" s="144"/>
      <c r="V54" s="144"/>
      <c r="W54" s="144"/>
      <c r="X54" s="144" t="s">
        <v>9</v>
      </c>
      <c r="Y54" s="144"/>
      <c r="Z54" s="144"/>
      <c r="AA54" s="269"/>
      <c r="AB54" s="269" t="s">
        <v>10</v>
      </c>
      <c r="AC54" s="269"/>
      <c r="AD54" s="269"/>
      <c r="AE54" s="271"/>
      <c r="AF54" s="271" t="s">
        <v>11</v>
      </c>
      <c r="AG54" s="271"/>
      <c r="AH54" s="271"/>
      <c r="AI54" s="144"/>
      <c r="AJ54" s="144" t="s">
        <v>608</v>
      </c>
      <c r="AK54" s="144"/>
      <c r="AL54" s="144"/>
      <c r="AM54" s="271"/>
      <c r="AN54" s="271" t="s">
        <v>228</v>
      </c>
      <c r="AO54" s="271"/>
      <c r="AP54" s="271"/>
      <c r="AQ54" s="144"/>
      <c r="AR54" s="144" t="s">
        <v>13</v>
      </c>
      <c r="AS54" s="144"/>
      <c r="AT54" s="144"/>
      <c r="AU54" s="271"/>
      <c r="AV54" s="271" t="s">
        <v>14</v>
      </c>
      <c r="AW54" s="271"/>
      <c r="AX54" s="271"/>
      <c r="AY54" s="144"/>
      <c r="AZ54" s="144" t="s">
        <v>532</v>
      </c>
      <c r="BA54" s="144"/>
      <c r="BB54" s="144"/>
      <c r="BC54" s="144"/>
      <c r="BD54" s="144"/>
      <c r="BE54" s="144"/>
      <c r="BF54" s="144"/>
      <c r="BG54" s="144"/>
      <c r="BH54" s="144"/>
      <c r="BI54" s="144"/>
      <c r="BJ54" s="145"/>
      <c r="BK54" s="157"/>
      <c r="BL54" s="109"/>
      <c r="BM54" s="109"/>
      <c r="BN54" s="109"/>
      <c r="BO54" s="109"/>
      <c r="BP54" s="109"/>
      <c r="BQ54" s="109"/>
      <c r="BR54" s="109"/>
      <c r="BS54" s="109"/>
      <c r="BT54" s="109"/>
      <c r="BU54" s="109"/>
      <c r="BV54" s="109"/>
      <c r="BW54" s="109"/>
      <c r="BX54" s="109"/>
      <c r="BY54" s="109"/>
      <c r="BZ54" s="109"/>
      <c r="CA54" s="109"/>
      <c r="CB54" s="109"/>
      <c r="CC54" s="149"/>
    </row>
    <row r="55" spans="1:81" ht="16.5" customHeight="1">
      <c r="A55" s="157"/>
      <c r="B55" s="109"/>
      <c r="C55" s="272" t="s">
        <v>612</v>
      </c>
      <c r="D55" s="272"/>
      <c r="E55" s="272"/>
      <c r="F55" s="272"/>
      <c r="G55" s="272" t="s">
        <v>35</v>
      </c>
      <c r="H55" s="272"/>
      <c r="I55" s="272"/>
      <c r="J55" s="272"/>
      <c r="K55" s="272" t="s">
        <v>36</v>
      </c>
      <c r="L55" s="272"/>
      <c r="M55" s="272"/>
      <c r="N55" s="272"/>
      <c r="O55" s="272"/>
      <c r="P55" s="272"/>
      <c r="Q55" s="272"/>
      <c r="R55" s="272"/>
      <c r="S55" s="109"/>
      <c r="T55" s="109"/>
      <c r="U55" s="109"/>
      <c r="V55" s="109"/>
      <c r="W55" s="109"/>
      <c r="X55" s="109"/>
      <c r="Y55" s="109"/>
      <c r="Z55" s="109"/>
      <c r="AA55" s="270" t="s">
        <v>613</v>
      </c>
      <c r="AB55" s="270"/>
      <c r="AC55" s="270"/>
      <c r="AD55" s="270"/>
      <c r="AE55" s="272"/>
      <c r="AF55" s="272"/>
      <c r="AG55" s="272"/>
      <c r="AH55" s="272"/>
      <c r="AI55" s="109"/>
      <c r="AJ55" s="109"/>
      <c r="AK55" s="109"/>
      <c r="AL55" s="109"/>
      <c r="AM55" s="272" t="s">
        <v>228</v>
      </c>
      <c r="AN55" s="272"/>
      <c r="AO55" s="272"/>
      <c r="AP55" s="272"/>
      <c r="AQ55" s="109"/>
      <c r="AR55" s="109"/>
      <c r="AS55" s="109"/>
      <c r="AT55" s="109"/>
      <c r="AU55" s="272" t="s">
        <v>614</v>
      </c>
      <c r="AV55" s="272"/>
      <c r="AW55" s="272"/>
      <c r="AX55" s="272"/>
      <c r="AY55" s="272" t="s">
        <v>230</v>
      </c>
      <c r="AZ55" s="272"/>
      <c r="BA55" s="272"/>
      <c r="BB55" s="272"/>
      <c r="BC55" s="109"/>
      <c r="BD55" s="109"/>
      <c r="BE55" s="109"/>
      <c r="BF55" s="109"/>
      <c r="BG55" s="109"/>
      <c r="BH55" s="109"/>
      <c r="BI55" s="109"/>
      <c r="BJ55" s="149"/>
      <c r="BK55" s="157"/>
      <c r="BL55" s="109"/>
      <c r="BM55" s="109"/>
      <c r="BN55" s="109"/>
      <c r="BO55" s="109"/>
      <c r="BP55" s="109"/>
      <c r="BQ55" s="109"/>
      <c r="BR55" s="109"/>
      <c r="BS55" s="109"/>
      <c r="BT55" s="109"/>
      <c r="BU55" s="109"/>
      <c r="BV55" s="109"/>
      <c r="BW55" s="109"/>
      <c r="BX55" s="109"/>
      <c r="BY55" s="109"/>
      <c r="BZ55" s="109"/>
      <c r="CA55" s="109"/>
      <c r="CB55" s="109"/>
      <c r="CC55" s="149"/>
    </row>
    <row r="56" spans="1:81" ht="8.25" customHeight="1">
      <c r="A56" s="157"/>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272"/>
      <c r="AF56" s="272"/>
      <c r="AG56" s="272"/>
      <c r="AH56" s="272"/>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49"/>
      <c r="BK56" s="157"/>
      <c r="BL56" s="109"/>
      <c r="BM56" s="109"/>
      <c r="BN56" s="109"/>
      <c r="BO56" s="109"/>
      <c r="BP56" s="109"/>
      <c r="BQ56" s="109"/>
      <c r="BR56" s="109"/>
      <c r="BS56" s="109"/>
      <c r="BT56" s="109"/>
      <c r="BU56" s="109"/>
      <c r="BV56" s="109"/>
      <c r="BW56" s="109"/>
      <c r="BX56" s="109"/>
      <c r="BY56" s="109"/>
      <c r="BZ56" s="109"/>
      <c r="CA56" s="109"/>
      <c r="CB56" s="109"/>
      <c r="CC56" s="149"/>
    </row>
    <row r="57" spans="1:81" ht="13.5">
      <c r="A57" s="157"/>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272" t="s">
        <v>218</v>
      </c>
      <c r="AF57" s="272"/>
      <c r="AG57" s="272"/>
      <c r="AH57" s="272"/>
      <c r="AI57" s="272" t="s">
        <v>109</v>
      </c>
      <c r="AJ57" s="272"/>
      <c r="AK57" s="272"/>
      <c r="AL57" s="272"/>
      <c r="AM57" s="272" t="s">
        <v>126</v>
      </c>
      <c r="AN57" s="272"/>
      <c r="AO57" s="272"/>
      <c r="AP57" s="272"/>
      <c r="AQ57" s="109"/>
      <c r="AR57" s="109"/>
      <c r="AS57" s="109"/>
      <c r="AT57" s="109"/>
      <c r="AU57" s="109"/>
      <c r="AV57" s="109"/>
      <c r="AW57" s="109"/>
      <c r="AX57" s="109"/>
      <c r="AY57" s="109"/>
      <c r="AZ57" s="109"/>
      <c r="BA57" s="109"/>
      <c r="BB57" s="109"/>
      <c r="BC57" s="109"/>
      <c r="BD57" s="109"/>
      <c r="BE57" s="109"/>
      <c r="BF57" s="109"/>
      <c r="BG57" s="109"/>
      <c r="BH57" s="109"/>
      <c r="BI57" s="109"/>
      <c r="BJ57" s="149"/>
      <c r="BK57" s="157"/>
      <c r="BL57" s="109"/>
      <c r="BM57" s="109"/>
      <c r="BN57" s="109"/>
      <c r="BO57" s="109"/>
      <c r="BP57" s="109"/>
      <c r="BQ57" s="109"/>
      <c r="BR57" s="109"/>
      <c r="BS57" s="109"/>
      <c r="BT57" s="109"/>
      <c r="BU57" s="109"/>
      <c r="BV57" s="109"/>
      <c r="BW57" s="109"/>
      <c r="BX57" s="109"/>
      <c r="BY57" s="109"/>
      <c r="BZ57" s="109"/>
      <c r="CA57" s="109"/>
      <c r="CB57" s="109"/>
      <c r="CC57" s="149"/>
    </row>
    <row r="58" spans="1:81" ht="13.5">
      <c r="A58" s="157" t="s">
        <v>545</v>
      </c>
      <c r="B58" s="109"/>
      <c r="C58" s="109"/>
      <c r="D58" s="109" t="s">
        <v>609</v>
      </c>
      <c r="E58" s="109"/>
      <c r="F58" s="109"/>
      <c r="G58" s="272"/>
      <c r="H58" s="272" t="s">
        <v>120</v>
      </c>
      <c r="I58" s="272"/>
      <c r="J58" s="272"/>
      <c r="K58" s="109"/>
      <c r="L58" s="109" t="s">
        <v>15</v>
      </c>
      <c r="M58" s="109"/>
      <c r="N58" s="109"/>
      <c r="O58" s="109"/>
      <c r="P58" s="109" t="s">
        <v>610</v>
      </c>
      <c r="Q58" s="109"/>
      <c r="R58" s="109"/>
      <c r="S58" s="272"/>
      <c r="T58" s="272" t="s">
        <v>17</v>
      </c>
      <c r="U58" s="272"/>
      <c r="V58" s="272"/>
      <c r="W58" s="109"/>
      <c r="X58" s="109" t="s">
        <v>18</v>
      </c>
      <c r="Y58" s="109"/>
      <c r="Z58" s="109"/>
      <c r="AA58" s="272"/>
      <c r="AB58" s="272" t="s">
        <v>19</v>
      </c>
      <c r="AC58" s="272"/>
      <c r="AD58" s="272"/>
      <c r="AE58" s="109"/>
      <c r="AF58" s="109" t="s">
        <v>546</v>
      </c>
      <c r="AG58" s="109"/>
      <c r="AH58" s="109"/>
      <c r="AI58" s="109"/>
      <c r="AJ58" s="109" t="s">
        <v>547</v>
      </c>
      <c r="AK58" s="109"/>
      <c r="AL58" s="109"/>
      <c r="AM58" s="109"/>
      <c r="AN58" s="109" t="s">
        <v>22</v>
      </c>
      <c r="AO58" s="109"/>
      <c r="AP58" s="109"/>
      <c r="AQ58" s="109"/>
      <c r="AR58" s="109" t="s">
        <v>548</v>
      </c>
      <c r="AS58" s="109"/>
      <c r="AT58" s="109"/>
      <c r="AU58" s="109"/>
      <c r="AV58" s="109" t="s">
        <v>549</v>
      </c>
      <c r="AW58" s="109"/>
      <c r="AX58" s="109"/>
      <c r="AY58" s="109"/>
      <c r="AZ58" s="109" t="s">
        <v>550</v>
      </c>
      <c r="BA58" s="109"/>
      <c r="BB58" s="109"/>
      <c r="BC58" s="109"/>
      <c r="BD58" s="109"/>
      <c r="BE58" s="109"/>
      <c r="BF58" s="109"/>
      <c r="BG58" s="109"/>
      <c r="BH58" s="109"/>
      <c r="BI58" s="109"/>
      <c r="BJ58" s="149"/>
      <c r="BK58" s="157"/>
      <c r="BL58" s="109"/>
      <c r="BM58" s="109"/>
      <c r="BN58" s="109"/>
      <c r="BO58" s="109"/>
      <c r="BP58" s="109"/>
      <c r="BQ58" s="109"/>
      <c r="BR58" s="109"/>
      <c r="BS58" s="109"/>
      <c r="BT58" s="109"/>
      <c r="BU58" s="109"/>
      <c r="BV58" s="109"/>
      <c r="BW58" s="109"/>
      <c r="BX58" s="109"/>
      <c r="BY58" s="109"/>
      <c r="BZ58" s="109"/>
      <c r="CA58" s="109"/>
      <c r="CB58" s="109"/>
      <c r="CC58" s="149"/>
    </row>
    <row r="59" spans="1:81" ht="13.5">
      <c r="A59" s="157"/>
      <c r="B59" s="109"/>
      <c r="C59" s="109"/>
      <c r="D59" s="109"/>
      <c r="E59" s="109"/>
      <c r="F59" s="109"/>
      <c r="G59" s="272" t="s">
        <v>108</v>
      </c>
      <c r="H59" s="272"/>
      <c r="I59" s="272"/>
      <c r="J59" s="272"/>
      <c r="K59" s="109"/>
      <c r="L59" s="109"/>
      <c r="M59" s="109"/>
      <c r="N59" s="109"/>
      <c r="O59" s="272" t="s">
        <v>615</v>
      </c>
      <c r="P59" s="272"/>
      <c r="Q59" s="272"/>
      <c r="R59" s="272"/>
      <c r="S59" s="272" t="s">
        <v>616</v>
      </c>
      <c r="T59" s="272"/>
      <c r="U59" s="272"/>
      <c r="V59" s="272"/>
      <c r="W59" s="109"/>
      <c r="X59" s="109"/>
      <c r="Y59" s="109"/>
      <c r="Z59" s="109"/>
      <c r="AA59" s="272" t="s">
        <v>234</v>
      </c>
      <c r="AB59" s="272"/>
      <c r="AC59" s="272"/>
      <c r="AD59" s="272"/>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49"/>
      <c r="BK59" s="157"/>
      <c r="BL59" s="109"/>
      <c r="BM59" s="109"/>
      <c r="BN59" s="109"/>
      <c r="BO59" s="109"/>
      <c r="BP59" s="109"/>
      <c r="BQ59" s="109"/>
      <c r="BR59" s="109"/>
      <c r="BS59" s="109"/>
      <c r="BT59" s="109"/>
      <c r="BU59" s="109"/>
      <c r="BV59" s="109"/>
      <c r="BW59" s="109"/>
      <c r="BX59" s="109"/>
      <c r="BY59" s="109"/>
      <c r="BZ59" s="109"/>
      <c r="CA59" s="109"/>
      <c r="CB59" s="109"/>
      <c r="CC59" s="149"/>
    </row>
    <row r="60" spans="1:81" ht="8.25" customHeight="1">
      <c r="A60" s="26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56"/>
      <c r="BK60" s="267"/>
      <c r="BL60" s="137"/>
      <c r="BM60" s="137"/>
      <c r="BN60" s="137"/>
      <c r="BO60" s="137"/>
      <c r="BP60" s="137"/>
      <c r="BQ60" s="137"/>
      <c r="BR60" s="137"/>
      <c r="BS60" s="137"/>
      <c r="BT60" s="137"/>
      <c r="BU60" s="137"/>
      <c r="BV60" s="137"/>
      <c r="BW60" s="137"/>
      <c r="BX60" s="137"/>
      <c r="BY60" s="137"/>
      <c r="BZ60" s="137"/>
      <c r="CA60" s="137"/>
      <c r="CB60" s="137"/>
      <c r="CC60" s="156"/>
    </row>
    <row r="61" ht="13.5"/>
    <row r="62" spans="2:101" ht="13.5">
      <c r="B62" s="111"/>
      <c r="C62" s="111"/>
      <c r="D62" s="281" t="s">
        <v>196</v>
      </c>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3"/>
      <c r="AE62" s="113"/>
      <c r="AF62" s="113"/>
      <c r="AG62" s="113"/>
      <c r="AH62" s="113"/>
      <c r="AI62" s="113"/>
      <c r="AJ62" s="113"/>
      <c r="AK62" s="113"/>
      <c r="AL62" s="113"/>
      <c r="AM62" s="113"/>
      <c r="AN62" s="113"/>
      <c r="AO62" s="113"/>
      <c r="AP62" s="113"/>
      <c r="AQ62" s="113"/>
      <c r="AR62" s="110"/>
      <c r="AS62" s="110"/>
      <c r="AT62" s="110"/>
      <c r="AU62" s="110"/>
      <c r="AV62" s="110"/>
      <c r="AW62" s="110"/>
      <c r="AX62" s="110"/>
      <c r="AY62" s="112"/>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row>
    <row r="63" spans="2:101" ht="13.5">
      <c r="B63" s="172"/>
      <c r="C63" s="173"/>
      <c r="D63" s="778" t="s">
        <v>197</v>
      </c>
      <c r="E63" s="778"/>
      <c r="F63" s="778"/>
      <c r="G63" s="778"/>
      <c r="H63" s="778"/>
      <c r="I63" s="778"/>
      <c r="J63" s="778"/>
      <c r="K63" s="778"/>
      <c r="L63" s="778"/>
      <c r="M63" s="778"/>
      <c r="N63" s="778"/>
      <c r="O63" s="778"/>
      <c r="P63" s="778"/>
      <c r="Q63" s="778"/>
      <c r="R63" s="778"/>
      <c r="S63" s="778"/>
      <c r="T63" s="173"/>
      <c r="U63" s="145"/>
      <c r="V63" s="771" t="s">
        <v>199</v>
      </c>
      <c r="W63" s="772"/>
      <c r="X63" s="772"/>
      <c r="Y63" s="772"/>
      <c r="Z63" s="772"/>
      <c r="AA63" s="772"/>
      <c r="AB63" s="772"/>
      <c r="AC63" s="772"/>
      <c r="AD63" s="772"/>
      <c r="AE63" s="772"/>
      <c r="AF63" s="772"/>
      <c r="AG63" s="772"/>
      <c r="AH63" s="772"/>
      <c r="AI63" s="772"/>
      <c r="AJ63" s="772"/>
      <c r="AK63" s="772"/>
      <c r="AL63" s="772"/>
      <c r="AM63" s="772"/>
      <c r="AN63" s="772"/>
      <c r="AO63" s="772"/>
      <c r="AP63" s="772"/>
      <c r="AQ63" s="772"/>
      <c r="AR63" s="772"/>
      <c r="AS63" s="772"/>
      <c r="AT63" s="773"/>
      <c r="AU63" s="771" t="s">
        <v>207</v>
      </c>
      <c r="AV63" s="772"/>
      <c r="AW63" s="772"/>
      <c r="AX63" s="773"/>
      <c r="AY63" s="771" t="s">
        <v>197</v>
      </c>
      <c r="AZ63" s="772"/>
      <c r="BA63" s="772"/>
      <c r="BB63" s="772"/>
      <c r="BC63" s="772"/>
      <c r="BD63" s="772"/>
      <c r="BE63" s="772"/>
      <c r="BF63" s="772"/>
      <c r="BG63" s="772"/>
      <c r="BH63" s="772"/>
      <c r="BI63" s="772"/>
      <c r="BJ63" s="772"/>
      <c r="BK63" s="772"/>
      <c r="BL63" s="772"/>
      <c r="BM63" s="772"/>
      <c r="BN63" s="772"/>
      <c r="BO63" s="772"/>
      <c r="BP63" s="772"/>
      <c r="BQ63" s="773"/>
      <c r="BR63" s="771" t="s">
        <v>199</v>
      </c>
      <c r="BS63" s="772"/>
      <c r="BT63" s="772"/>
      <c r="BU63" s="772"/>
      <c r="BV63" s="772"/>
      <c r="BW63" s="772"/>
      <c r="BX63" s="772"/>
      <c r="BY63" s="772"/>
      <c r="BZ63" s="772"/>
      <c r="CA63" s="772"/>
      <c r="CB63" s="772"/>
      <c r="CC63" s="772"/>
      <c r="CD63" s="772"/>
      <c r="CE63" s="772"/>
      <c r="CF63" s="772"/>
      <c r="CG63" s="772"/>
      <c r="CH63" s="772"/>
      <c r="CI63" s="772"/>
      <c r="CJ63" s="772"/>
      <c r="CK63" s="772"/>
      <c r="CL63" s="772"/>
      <c r="CM63" s="772"/>
      <c r="CN63" s="772"/>
      <c r="CO63" s="772"/>
      <c r="CP63" s="772"/>
      <c r="CQ63" s="771" t="s">
        <v>207</v>
      </c>
      <c r="CR63" s="772"/>
      <c r="CS63" s="772"/>
      <c r="CT63" s="773"/>
      <c r="CU63" s="112"/>
      <c r="CV63" s="112"/>
      <c r="CW63" s="112"/>
    </row>
    <row r="64" spans="2:101" ht="13.5">
      <c r="B64" s="172"/>
      <c r="C64" s="173"/>
      <c r="D64" s="173" t="s">
        <v>255</v>
      </c>
      <c r="E64" s="173"/>
      <c r="F64" s="175"/>
      <c r="G64" s="173"/>
      <c r="H64" s="173"/>
      <c r="I64" s="173"/>
      <c r="J64" s="173"/>
      <c r="K64" s="173"/>
      <c r="L64" s="173"/>
      <c r="M64" s="173"/>
      <c r="N64" s="173"/>
      <c r="O64" s="173"/>
      <c r="P64" s="173"/>
      <c r="Q64" s="173"/>
      <c r="R64" s="173"/>
      <c r="S64" s="173"/>
      <c r="T64" s="173"/>
      <c r="U64" s="145"/>
      <c r="V64" s="157"/>
      <c r="W64" s="109"/>
      <c r="X64" s="112" t="s">
        <v>208</v>
      </c>
      <c r="Y64" s="109"/>
      <c r="Z64" s="112"/>
      <c r="AA64" s="112"/>
      <c r="AB64" s="112"/>
      <c r="AC64" s="112"/>
      <c r="AD64" s="112"/>
      <c r="AE64" s="112"/>
      <c r="AF64" s="112"/>
      <c r="AG64" s="112"/>
      <c r="AH64" s="112"/>
      <c r="AI64" s="112"/>
      <c r="AJ64" s="112"/>
      <c r="AK64" s="112"/>
      <c r="AL64" s="112"/>
      <c r="AM64" s="112"/>
      <c r="AN64" s="112"/>
      <c r="AO64" s="112"/>
      <c r="AP64" s="112"/>
      <c r="AQ64" s="112"/>
      <c r="AR64" s="112"/>
      <c r="AS64" s="112"/>
      <c r="AT64" s="115"/>
      <c r="AU64" s="777" t="s">
        <v>204</v>
      </c>
      <c r="AV64" s="778"/>
      <c r="AW64" s="778"/>
      <c r="AX64" s="779"/>
      <c r="AY64" s="114"/>
      <c r="AZ64" s="112"/>
      <c r="BA64" s="112" t="s">
        <v>219</v>
      </c>
      <c r="BB64" s="112"/>
      <c r="BC64" s="176"/>
      <c r="BD64" s="112"/>
      <c r="BE64" s="112"/>
      <c r="BF64" s="112"/>
      <c r="BG64" s="112"/>
      <c r="BH64" s="112"/>
      <c r="BI64" s="112"/>
      <c r="BJ64" s="112"/>
      <c r="BK64" s="112"/>
      <c r="BL64" s="112"/>
      <c r="BM64" s="112"/>
      <c r="BN64" s="112"/>
      <c r="BO64" s="112"/>
      <c r="BP64" s="112"/>
      <c r="BQ64" s="115"/>
      <c r="BR64" s="157"/>
      <c r="BS64" s="109"/>
      <c r="BT64" s="112" t="s">
        <v>221</v>
      </c>
      <c r="BU64" s="109"/>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771" t="s">
        <v>228</v>
      </c>
      <c r="CR64" s="772"/>
      <c r="CS64" s="772"/>
      <c r="CT64" s="773"/>
      <c r="CU64" s="112"/>
      <c r="CV64" s="112"/>
      <c r="CW64" s="112"/>
    </row>
    <row r="65" spans="2:101" ht="13.5">
      <c r="B65" s="114"/>
      <c r="C65" s="112"/>
      <c r="D65" s="112"/>
      <c r="E65" s="112"/>
      <c r="F65" s="176"/>
      <c r="G65" s="112"/>
      <c r="H65" s="112"/>
      <c r="I65" s="112"/>
      <c r="J65" s="112"/>
      <c r="K65" s="112"/>
      <c r="L65" s="112"/>
      <c r="M65" s="112"/>
      <c r="N65" s="112"/>
      <c r="O65" s="112"/>
      <c r="P65" s="112"/>
      <c r="Q65" s="112"/>
      <c r="R65" s="112"/>
      <c r="S65" s="112"/>
      <c r="T65" s="112"/>
      <c r="U65" s="149"/>
      <c r="V65" s="114"/>
      <c r="W65" s="109"/>
      <c r="X65" s="112" t="s">
        <v>210</v>
      </c>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5"/>
      <c r="AU65" s="783" t="s">
        <v>35</v>
      </c>
      <c r="AV65" s="784"/>
      <c r="AW65" s="784"/>
      <c r="AX65" s="785"/>
      <c r="AY65" s="172"/>
      <c r="AZ65" s="173"/>
      <c r="BA65" s="173" t="s">
        <v>220</v>
      </c>
      <c r="BB65" s="173"/>
      <c r="BC65" s="175"/>
      <c r="BD65" s="173"/>
      <c r="BE65" s="173"/>
      <c r="BF65" s="173"/>
      <c r="BG65" s="173"/>
      <c r="BH65" s="173"/>
      <c r="BI65" s="173"/>
      <c r="BJ65" s="173"/>
      <c r="BK65" s="173"/>
      <c r="BL65" s="173"/>
      <c r="BM65" s="173"/>
      <c r="BN65" s="173"/>
      <c r="BO65" s="173"/>
      <c r="BP65" s="173"/>
      <c r="BQ65" s="177"/>
      <c r="BR65" s="172"/>
      <c r="BS65" s="144"/>
      <c r="BT65" s="173" t="s">
        <v>222</v>
      </c>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777" t="s">
        <v>205</v>
      </c>
      <c r="CR65" s="778"/>
      <c r="CS65" s="778"/>
      <c r="CT65" s="779"/>
      <c r="CU65" s="112"/>
      <c r="CV65" s="112"/>
      <c r="CW65" s="112"/>
    </row>
    <row r="66" spans="2:101" ht="13.5">
      <c r="B66" s="114"/>
      <c r="C66" s="112"/>
      <c r="D66" s="178"/>
      <c r="E66" s="112"/>
      <c r="F66" s="112"/>
      <c r="G66" s="112"/>
      <c r="H66" s="112"/>
      <c r="I66" s="112"/>
      <c r="J66" s="112"/>
      <c r="K66" s="112"/>
      <c r="L66" s="112"/>
      <c r="M66" s="112"/>
      <c r="N66" s="112"/>
      <c r="O66" s="112"/>
      <c r="P66" s="112"/>
      <c r="Q66" s="112"/>
      <c r="R66" s="112"/>
      <c r="S66" s="112"/>
      <c r="T66" s="112"/>
      <c r="U66" s="149"/>
      <c r="V66" s="114"/>
      <c r="W66" s="109"/>
      <c r="X66" s="112" t="s">
        <v>211</v>
      </c>
      <c r="Y66" s="112"/>
      <c r="Z66" s="112"/>
      <c r="AA66" s="112"/>
      <c r="AB66" s="112"/>
      <c r="AC66" s="112"/>
      <c r="AD66" s="112"/>
      <c r="AE66" s="112"/>
      <c r="AF66" s="113"/>
      <c r="AG66" s="113"/>
      <c r="AH66" s="113"/>
      <c r="AI66" s="113"/>
      <c r="AJ66" s="113"/>
      <c r="AK66" s="113"/>
      <c r="AL66" s="113"/>
      <c r="AM66" s="113"/>
      <c r="AN66" s="113"/>
      <c r="AO66" s="113"/>
      <c r="AP66" s="113"/>
      <c r="AQ66" s="113"/>
      <c r="AR66" s="113"/>
      <c r="AS66" s="113"/>
      <c r="AT66" s="115"/>
      <c r="AU66" s="783" t="s">
        <v>36</v>
      </c>
      <c r="AV66" s="784"/>
      <c r="AW66" s="784"/>
      <c r="AX66" s="785"/>
      <c r="AY66" s="116"/>
      <c r="AZ66" s="117"/>
      <c r="BA66" s="179"/>
      <c r="BB66" s="117"/>
      <c r="BC66" s="117"/>
      <c r="BD66" s="117"/>
      <c r="BE66" s="117"/>
      <c r="BF66" s="117"/>
      <c r="BG66" s="117"/>
      <c r="BH66" s="117"/>
      <c r="BI66" s="117"/>
      <c r="BJ66" s="117"/>
      <c r="BK66" s="117"/>
      <c r="BL66" s="117"/>
      <c r="BM66" s="117"/>
      <c r="BN66" s="117"/>
      <c r="BO66" s="117"/>
      <c r="BP66" s="117"/>
      <c r="BQ66" s="118"/>
      <c r="BR66" s="116"/>
      <c r="BS66" s="137"/>
      <c r="BT66" s="117" t="s">
        <v>223</v>
      </c>
      <c r="BU66" s="117"/>
      <c r="BV66" s="117"/>
      <c r="BW66" s="117"/>
      <c r="BX66" s="117"/>
      <c r="BY66" s="117"/>
      <c r="BZ66" s="117"/>
      <c r="CA66" s="117"/>
      <c r="CB66" s="119"/>
      <c r="CC66" s="119"/>
      <c r="CD66" s="119"/>
      <c r="CE66" s="119"/>
      <c r="CF66" s="119"/>
      <c r="CG66" s="119"/>
      <c r="CH66" s="119"/>
      <c r="CI66" s="119"/>
      <c r="CJ66" s="119"/>
      <c r="CK66" s="119"/>
      <c r="CL66" s="119"/>
      <c r="CM66" s="119"/>
      <c r="CN66" s="119"/>
      <c r="CO66" s="119"/>
      <c r="CP66" s="117"/>
      <c r="CQ66" s="768" t="s">
        <v>206</v>
      </c>
      <c r="CR66" s="769"/>
      <c r="CS66" s="769"/>
      <c r="CT66" s="770"/>
      <c r="CU66" s="110"/>
      <c r="CV66" s="110"/>
      <c r="CW66" s="110"/>
    </row>
    <row r="67" spans="2:101" ht="13.5">
      <c r="B67" s="114"/>
      <c r="C67" s="112"/>
      <c r="D67" s="112"/>
      <c r="E67" s="112"/>
      <c r="F67" s="176"/>
      <c r="G67" s="112"/>
      <c r="H67" s="112"/>
      <c r="I67" s="112"/>
      <c r="J67" s="112"/>
      <c r="K67" s="112"/>
      <c r="L67" s="112"/>
      <c r="M67" s="112"/>
      <c r="N67" s="112"/>
      <c r="O67" s="112"/>
      <c r="P67" s="112"/>
      <c r="Q67" s="112"/>
      <c r="R67" s="112"/>
      <c r="S67" s="112"/>
      <c r="T67" s="112"/>
      <c r="U67" s="149"/>
      <c r="V67" s="114"/>
      <c r="W67" s="109"/>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5"/>
      <c r="AU67" s="768"/>
      <c r="AV67" s="769"/>
      <c r="AW67" s="769"/>
      <c r="AX67" s="770"/>
      <c r="AY67" s="114"/>
      <c r="AZ67" s="112"/>
      <c r="BA67" s="112" t="s">
        <v>177</v>
      </c>
      <c r="BB67" s="112"/>
      <c r="BC67" s="176"/>
      <c r="BD67" s="112"/>
      <c r="BE67" s="112"/>
      <c r="BF67" s="112"/>
      <c r="BG67" s="112"/>
      <c r="BH67" s="112"/>
      <c r="BI67" s="112"/>
      <c r="BJ67" s="112"/>
      <c r="BK67" s="112"/>
      <c r="BL67" s="112"/>
      <c r="BM67" s="112"/>
      <c r="BN67" s="112"/>
      <c r="BO67" s="112"/>
      <c r="BP67" s="112"/>
      <c r="BQ67" s="115"/>
      <c r="BR67" s="114"/>
      <c r="BS67" s="109"/>
      <c r="BT67" s="112" t="s">
        <v>224</v>
      </c>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771" t="s">
        <v>231</v>
      </c>
      <c r="CR67" s="772"/>
      <c r="CS67" s="772"/>
      <c r="CT67" s="773"/>
      <c r="CU67" s="112"/>
      <c r="CV67" s="112"/>
      <c r="CW67" s="112"/>
    </row>
    <row r="68" spans="2:101" ht="13.5">
      <c r="B68" s="180"/>
      <c r="C68" s="181"/>
      <c r="D68" s="181" t="s">
        <v>212</v>
      </c>
      <c r="E68" s="181"/>
      <c r="F68" s="181"/>
      <c r="G68" s="181"/>
      <c r="H68" s="181"/>
      <c r="I68" s="181"/>
      <c r="J68" s="181"/>
      <c r="K68" s="181"/>
      <c r="L68" s="181"/>
      <c r="M68" s="181"/>
      <c r="N68" s="181"/>
      <c r="O68" s="181"/>
      <c r="P68" s="181"/>
      <c r="Q68" s="181"/>
      <c r="R68" s="181"/>
      <c r="S68" s="181"/>
      <c r="T68" s="181"/>
      <c r="U68" s="182"/>
      <c r="V68" s="180"/>
      <c r="W68" s="155"/>
      <c r="X68" s="181" t="s">
        <v>213</v>
      </c>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3"/>
      <c r="AU68" s="771" t="s">
        <v>214</v>
      </c>
      <c r="AV68" s="772"/>
      <c r="AW68" s="772"/>
      <c r="AX68" s="773"/>
      <c r="AY68" s="172"/>
      <c r="AZ68" s="173"/>
      <c r="BA68" s="173" t="s">
        <v>179</v>
      </c>
      <c r="BB68" s="173"/>
      <c r="BC68" s="173"/>
      <c r="BD68" s="173"/>
      <c r="BE68" s="173"/>
      <c r="BF68" s="173"/>
      <c r="BG68" s="173"/>
      <c r="BH68" s="173"/>
      <c r="BI68" s="173"/>
      <c r="BJ68" s="173"/>
      <c r="BK68" s="173"/>
      <c r="BL68" s="173"/>
      <c r="BM68" s="173"/>
      <c r="BN68" s="173"/>
      <c r="BO68" s="173"/>
      <c r="BP68" s="173"/>
      <c r="BQ68" s="177"/>
      <c r="BR68" s="172"/>
      <c r="BS68" s="144"/>
      <c r="BT68" s="173" t="s">
        <v>225</v>
      </c>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777" t="s">
        <v>180</v>
      </c>
      <c r="CR68" s="778"/>
      <c r="CS68" s="778"/>
      <c r="CT68" s="779"/>
      <c r="CU68" s="112"/>
      <c r="CV68" s="112"/>
      <c r="CW68" s="112"/>
    </row>
    <row r="69" spans="2:101" ht="13.5">
      <c r="B69" s="114"/>
      <c r="C69" s="112"/>
      <c r="D69" s="127" t="s">
        <v>198</v>
      </c>
      <c r="E69" s="112"/>
      <c r="F69" s="176"/>
      <c r="G69" s="112"/>
      <c r="H69" s="112"/>
      <c r="I69" s="112"/>
      <c r="J69" s="112"/>
      <c r="K69" s="112"/>
      <c r="L69" s="112"/>
      <c r="M69" s="112"/>
      <c r="N69" s="112"/>
      <c r="O69" s="112"/>
      <c r="P69" s="112"/>
      <c r="Q69" s="112"/>
      <c r="R69" s="112"/>
      <c r="S69" s="112"/>
      <c r="T69" s="112"/>
      <c r="U69" s="149"/>
      <c r="V69" s="114"/>
      <c r="W69" s="109"/>
      <c r="X69" s="112" t="s">
        <v>215</v>
      </c>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5"/>
      <c r="AU69" s="777" t="s">
        <v>218</v>
      </c>
      <c r="AV69" s="778"/>
      <c r="AW69" s="778"/>
      <c r="AX69" s="779"/>
      <c r="AY69" s="116"/>
      <c r="AZ69" s="117"/>
      <c r="BA69" s="179"/>
      <c r="BB69" s="117"/>
      <c r="BC69" s="184"/>
      <c r="BD69" s="117"/>
      <c r="BE69" s="117"/>
      <c r="BF69" s="117"/>
      <c r="BG69" s="117"/>
      <c r="BH69" s="117"/>
      <c r="BI69" s="117"/>
      <c r="BJ69" s="117"/>
      <c r="BK69" s="117"/>
      <c r="BL69" s="117"/>
      <c r="BM69" s="117"/>
      <c r="BN69" s="117"/>
      <c r="BO69" s="117"/>
      <c r="BP69" s="117"/>
      <c r="BQ69" s="118"/>
      <c r="BR69" s="116"/>
      <c r="BS69" s="137"/>
      <c r="BT69" s="117" t="s">
        <v>226</v>
      </c>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768" t="s">
        <v>181</v>
      </c>
      <c r="CR69" s="769"/>
      <c r="CS69" s="769"/>
      <c r="CT69" s="770"/>
      <c r="CU69" s="112"/>
      <c r="CV69" s="112"/>
      <c r="CW69" s="112"/>
    </row>
    <row r="70" spans="2:101" ht="13.5">
      <c r="B70" s="185"/>
      <c r="C70" s="174"/>
      <c r="D70" s="174"/>
      <c r="E70" s="174"/>
      <c r="F70" s="174"/>
      <c r="G70" s="174"/>
      <c r="H70" s="174"/>
      <c r="I70" s="174"/>
      <c r="J70" s="174"/>
      <c r="K70" s="174"/>
      <c r="L70" s="174"/>
      <c r="M70" s="174"/>
      <c r="N70" s="174"/>
      <c r="O70" s="174"/>
      <c r="P70" s="174"/>
      <c r="Q70" s="174"/>
      <c r="R70" s="174"/>
      <c r="S70" s="174"/>
      <c r="T70" s="174"/>
      <c r="U70" s="149"/>
      <c r="V70" s="185"/>
      <c r="W70" s="109"/>
      <c r="X70" s="174" t="s">
        <v>216</v>
      </c>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62"/>
      <c r="AU70" s="765" t="s">
        <v>109</v>
      </c>
      <c r="AV70" s="766"/>
      <c r="AW70" s="766"/>
      <c r="AX70" s="767"/>
      <c r="AY70" s="185"/>
      <c r="AZ70" s="174"/>
      <c r="BA70" s="174" t="s">
        <v>178</v>
      </c>
      <c r="BB70" s="174"/>
      <c r="BC70" s="174"/>
      <c r="BD70" s="174"/>
      <c r="BE70" s="174"/>
      <c r="BF70" s="174"/>
      <c r="BG70" s="174"/>
      <c r="BH70" s="174"/>
      <c r="BI70" s="174"/>
      <c r="BJ70" s="174"/>
      <c r="BK70" s="174"/>
      <c r="BL70" s="174"/>
      <c r="BM70" s="174"/>
      <c r="BN70" s="174"/>
      <c r="BO70" s="174"/>
      <c r="BP70" s="174"/>
      <c r="BQ70" s="162"/>
      <c r="BR70" s="185"/>
      <c r="BS70" s="109"/>
      <c r="BT70" s="174" t="s">
        <v>227</v>
      </c>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774" t="s">
        <v>182</v>
      </c>
      <c r="CR70" s="775"/>
      <c r="CS70" s="775"/>
      <c r="CT70" s="776"/>
      <c r="CU70" s="186"/>
      <c r="CV70" s="186"/>
      <c r="CW70" s="186"/>
    </row>
    <row r="71" spans="2:101" ht="13.5">
      <c r="B71" s="187"/>
      <c r="C71" s="188"/>
      <c r="D71" s="188"/>
      <c r="E71" s="188"/>
      <c r="F71" s="188"/>
      <c r="G71" s="188"/>
      <c r="H71" s="188"/>
      <c r="I71" s="188"/>
      <c r="J71" s="188"/>
      <c r="K71" s="188"/>
      <c r="L71" s="188"/>
      <c r="M71" s="188"/>
      <c r="N71" s="188"/>
      <c r="O71" s="188"/>
      <c r="P71" s="188"/>
      <c r="Q71" s="188"/>
      <c r="R71" s="188"/>
      <c r="S71" s="188"/>
      <c r="T71" s="188"/>
      <c r="U71" s="156"/>
      <c r="V71" s="187"/>
      <c r="W71" s="137"/>
      <c r="X71" s="188" t="s">
        <v>217</v>
      </c>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9"/>
      <c r="AU71" s="762" t="s">
        <v>126</v>
      </c>
      <c r="AV71" s="747"/>
      <c r="AW71" s="747"/>
      <c r="AX71" s="763"/>
      <c r="AY71" s="187"/>
      <c r="AZ71" s="188"/>
      <c r="BA71" s="188"/>
      <c r="BB71" s="188"/>
      <c r="BC71" s="188"/>
      <c r="BD71" s="188"/>
      <c r="BE71" s="188"/>
      <c r="BF71" s="188"/>
      <c r="BG71" s="188"/>
      <c r="BH71" s="188"/>
      <c r="BI71" s="188"/>
      <c r="BJ71" s="188"/>
      <c r="BK71" s="188"/>
      <c r="BL71" s="188"/>
      <c r="BM71" s="188"/>
      <c r="BN71" s="188"/>
      <c r="BO71" s="188"/>
      <c r="BP71" s="188"/>
      <c r="BQ71" s="189"/>
      <c r="BR71" s="187"/>
      <c r="BS71" s="137"/>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7"/>
      <c r="CR71" s="136"/>
      <c r="CS71" s="136"/>
      <c r="CT71" s="154"/>
      <c r="CU71" s="186"/>
      <c r="CV71" s="186"/>
      <c r="CW71" s="186"/>
    </row>
    <row r="72" ht="13.5" customHeight="1" hidden="1"/>
    <row r="73" spans="1:29" ht="13.5" customHeight="1" hidden="1">
      <c r="A73" s="472">
        <v>1</v>
      </c>
      <c r="B73" s="472">
        <v>1</v>
      </c>
      <c r="C73" s="472">
        <v>1</v>
      </c>
      <c r="D73" s="472">
        <v>1</v>
      </c>
      <c r="E73" s="472">
        <v>1</v>
      </c>
      <c r="F73" s="472">
        <v>1</v>
      </c>
      <c r="G73" s="472">
        <v>1</v>
      </c>
      <c r="H73" s="472">
        <v>1</v>
      </c>
      <c r="I73" s="472">
        <v>1</v>
      </c>
      <c r="J73" s="472">
        <v>1</v>
      </c>
      <c r="K73" s="472">
        <v>1</v>
      </c>
      <c r="L73" s="472">
        <v>1</v>
      </c>
      <c r="M73" s="472">
        <v>1</v>
      </c>
      <c r="N73" s="472">
        <v>1</v>
      </c>
      <c r="O73" s="472">
        <v>1</v>
      </c>
      <c r="P73" s="472">
        <v>1</v>
      </c>
      <c r="Q73" s="472">
        <v>1</v>
      </c>
      <c r="R73" s="472">
        <v>1</v>
      </c>
      <c r="S73" s="472">
        <v>1</v>
      </c>
      <c r="T73" s="472">
        <v>1</v>
      </c>
      <c r="U73" s="472">
        <v>1</v>
      </c>
      <c r="V73" s="472">
        <v>1</v>
      </c>
      <c r="W73" s="472">
        <v>1</v>
      </c>
      <c r="X73" s="472">
        <v>1</v>
      </c>
      <c r="Y73" s="472">
        <v>1</v>
      </c>
      <c r="Z73" s="472">
        <v>1</v>
      </c>
      <c r="AA73" s="472">
        <v>1</v>
      </c>
      <c r="AB73" s="472">
        <v>1</v>
      </c>
      <c r="AC73" s="472">
        <v>1</v>
      </c>
    </row>
    <row r="74" spans="1:29" ht="13.5" customHeight="1" hidden="1">
      <c r="A74" s="472">
        <v>1</v>
      </c>
      <c r="B74" s="472">
        <v>1</v>
      </c>
      <c r="C74" s="472">
        <v>1</v>
      </c>
      <c r="D74" s="472">
        <v>1</v>
      </c>
      <c r="E74" s="472">
        <v>1</v>
      </c>
      <c r="F74" s="472">
        <v>1</v>
      </c>
      <c r="G74" s="472">
        <v>1</v>
      </c>
      <c r="H74" s="472">
        <v>1</v>
      </c>
      <c r="I74" s="472">
        <v>1</v>
      </c>
      <c r="J74" s="472">
        <v>1</v>
      </c>
      <c r="K74" s="472">
        <v>1</v>
      </c>
      <c r="L74" s="472">
        <v>1</v>
      </c>
      <c r="M74" s="472">
        <v>1</v>
      </c>
      <c r="N74" s="472">
        <v>1</v>
      </c>
      <c r="O74" s="472">
        <v>1</v>
      </c>
      <c r="P74" s="472">
        <v>1</v>
      </c>
      <c r="Q74" s="472">
        <v>1</v>
      </c>
      <c r="R74" s="472">
        <v>1</v>
      </c>
      <c r="S74" s="472">
        <v>1</v>
      </c>
      <c r="T74" s="472">
        <v>1</v>
      </c>
      <c r="U74" s="472">
        <v>1</v>
      </c>
      <c r="V74" s="472">
        <v>1</v>
      </c>
      <c r="W74" s="472">
        <v>1</v>
      </c>
      <c r="X74" s="472">
        <v>1</v>
      </c>
      <c r="Y74" s="472">
        <v>1</v>
      </c>
      <c r="Z74" s="472">
        <v>1</v>
      </c>
      <c r="AA74" s="472">
        <v>1</v>
      </c>
      <c r="AB74" s="472">
        <v>1</v>
      </c>
      <c r="AC74" s="472">
        <v>1</v>
      </c>
    </row>
    <row r="75" spans="1:28" ht="13.5" customHeight="1" hidden="1">
      <c r="A75" s="473" t="b">
        <v>0</v>
      </c>
      <c r="B75" s="473" t="b">
        <v>0</v>
      </c>
      <c r="C75" s="473" t="b">
        <v>0</v>
      </c>
      <c r="D75" s="473" t="b">
        <v>0</v>
      </c>
      <c r="E75" s="474" t="b">
        <v>0</v>
      </c>
      <c r="F75" s="473" t="b">
        <v>0</v>
      </c>
      <c r="G75" s="473" t="b">
        <v>0</v>
      </c>
      <c r="H75" s="473" t="b">
        <v>0</v>
      </c>
      <c r="I75" s="473" t="b">
        <v>0</v>
      </c>
      <c r="J75" s="473"/>
      <c r="K75" s="473" t="b">
        <v>0</v>
      </c>
      <c r="L75" s="473" t="b">
        <v>0</v>
      </c>
      <c r="M75" s="473" t="b">
        <v>0</v>
      </c>
      <c r="N75" s="473" t="b">
        <v>0</v>
      </c>
      <c r="O75" s="473" t="b">
        <v>0</v>
      </c>
      <c r="P75" s="473"/>
      <c r="Q75" s="473"/>
      <c r="R75" s="473"/>
      <c r="S75" s="473"/>
      <c r="T75" s="473"/>
      <c r="U75" s="473"/>
      <c r="V75" s="473"/>
      <c r="W75" s="473"/>
      <c r="X75" s="473"/>
      <c r="Y75" s="473"/>
      <c r="Z75" s="473"/>
      <c r="AA75" s="473"/>
      <c r="AB75" s="473"/>
    </row>
    <row r="76" spans="4:5" ht="13.5">
      <c r="D76" s="108" t="b">
        <v>0</v>
      </c>
      <c r="E76" s="109"/>
    </row>
    <row r="77" spans="4:5" ht="13.5">
      <c r="D77" s="108" t="b">
        <v>0</v>
      </c>
      <c r="E77" s="109"/>
    </row>
    <row r="78" ht="13.5">
      <c r="E78" s="109"/>
    </row>
    <row r="79" ht="13.5">
      <c r="E79" s="109"/>
    </row>
    <row r="80" spans="4:5" ht="13.5">
      <c r="D80" s="108" t="b">
        <v>0</v>
      </c>
      <c r="E80" s="109"/>
    </row>
    <row r="81" ht="13.5">
      <c r="E81" s="109"/>
    </row>
    <row r="82" ht="13.5">
      <c r="E82" s="109"/>
    </row>
    <row r="83" ht="13.5">
      <c r="E83" s="109"/>
    </row>
    <row r="84" ht="13.5">
      <c r="E84" s="109"/>
    </row>
    <row r="85" ht="13.5">
      <c r="E85" s="109"/>
    </row>
    <row r="86" ht="13.5">
      <c r="E86" s="109"/>
    </row>
    <row r="87" ht="13.5">
      <c r="E87" s="109"/>
    </row>
    <row r="88" ht="13.5">
      <c r="E88" s="109"/>
    </row>
    <row r="89" ht="13.5">
      <c r="E89" s="109"/>
    </row>
    <row r="90" ht="13.5">
      <c r="E90" s="109"/>
    </row>
    <row r="92" ht="13.5">
      <c r="B92" s="108">
        <v>1</v>
      </c>
    </row>
  </sheetData>
  <sheetProtection sheet="1" objects="1" formatCells="0" selectLockedCells="1" selectUnlockedCells="1"/>
  <mergeCells count="184">
    <mergeCell ref="CQ65:CT65"/>
    <mergeCell ref="D63:S63"/>
    <mergeCell ref="V63:AT63"/>
    <mergeCell ref="AU63:AX63"/>
    <mergeCell ref="AY63:BQ63"/>
    <mergeCell ref="BR63:CP63"/>
    <mergeCell ref="CQ63:CT63"/>
    <mergeCell ref="AU64:AX64"/>
    <mergeCell ref="CQ64:CT64"/>
    <mergeCell ref="AU65:AX65"/>
    <mergeCell ref="AU70:AX70"/>
    <mergeCell ref="CQ70:CT70"/>
    <mergeCell ref="AU71:AX71"/>
    <mergeCell ref="AU67:AX67"/>
    <mergeCell ref="CQ67:CT67"/>
    <mergeCell ref="AU68:AX68"/>
    <mergeCell ref="CQ68:CT68"/>
    <mergeCell ref="AU69:AX69"/>
    <mergeCell ref="CQ69:CT69"/>
    <mergeCell ref="DJ8:DL8"/>
    <mergeCell ref="DJ9:DL9"/>
    <mergeCell ref="DJ14:DL14"/>
    <mergeCell ref="DJ15:DL15"/>
    <mergeCell ref="AU66:AX66"/>
    <mergeCell ref="CQ66:CT66"/>
    <mergeCell ref="AU27:AX27"/>
    <mergeCell ref="AU32:AX32"/>
    <mergeCell ref="AU28:AX28"/>
    <mergeCell ref="AU29:AX29"/>
    <mergeCell ref="D20:AA23"/>
    <mergeCell ref="D26:S26"/>
    <mergeCell ref="AY26:BQ26"/>
    <mergeCell ref="V26:AT26"/>
    <mergeCell ref="BR26:CP26"/>
    <mergeCell ref="AU26:AX26"/>
    <mergeCell ref="AU30:AX30"/>
    <mergeCell ref="AU31:AX31"/>
    <mergeCell ref="CQ26:CT26"/>
    <mergeCell ref="CQ33:CT33"/>
    <mergeCell ref="CQ32:CT32"/>
    <mergeCell ref="CQ31:CT31"/>
    <mergeCell ref="CQ30:CT30"/>
    <mergeCell ref="CQ29:CT29"/>
    <mergeCell ref="CQ28:CT28"/>
    <mergeCell ref="CQ27:CT27"/>
    <mergeCell ref="AU34:AX34"/>
    <mergeCell ref="BK22:BM22"/>
    <mergeCell ref="D19:AB19"/>
    <mergeCell ref="BB19:BD19"/>
    <mergeCell ref="BH21:BJ21"/>
    <mergeCell ref="BK21:BM21"/>
    <mergeCell ref="BE21:BG21"/>
    <mergeCell ref="AU33:AX33"/>
    <mergeCell ref="BE22:BG22"/>
    <mergeCell ref="BH22:BJ22"/>
    <mergeCell ref="AD6:DI6"/>
    <mergeCell ref="CX9:CZ9"/>
    <mergeCell ref="DA9:DC9"/>
    <mergeCell ref="DD9:DF9"/>
    <mergeCell ref="DG9:DI9"/>
    <mergeCell ref="CL9:CN9"/>
    <mergeCell ref="CO9:CQ9"/>
    <mergeCell ref="CR9:CT9"/>
    <mergeCell ref="CU9:CW9"/>
    <mergeCell ref="BZ9:CB9"/>
    <mergeCell ref="CC9:CE9"/>
    <mergeCell ref="CF9:CH9"/>
    <mergeCell ref="BH9:BJ9"/>
    <mergeCell ref="BK9:BM9"/>
    <mergeCell ref="BQ9:BS9"/>
    <mergeCell ref="BT9:BV9"/>
    <mergeCell ref="D12:AB12"/>
    <mergeCell ref="D13:AB13"/>
    <mergeCell ref="D6:AB6"/>
    <mergeCell ref="D7:AB7"/>
    <mergeCell ref="D8:AB8"/>
    <mergeCell ref="D9:AB9"/>
    <mergeCell ref="D15:AB15"/>
    <mergeCell ref="D18:AB18"/>
    <mergeCell ref="BH14:BJ14"/>
    <mergeCell ref="BK14:BM14"/>
    <mergeCell ref="AV15:AX15"/>
    <mergeCell ref="BH15:BJ15"/>
    <mergeCell ref="BK15:BM15"/>
    <mergeCell ref="BB14:BD14"/>
    <mergeCell ref="BE14:BG14"/>
    <mergeCell ref="AD14:AF14"/>
    <mergeCell ref="DG8:DI8"/>
    <mergeCell ref="AD9:AF9"/>
    <mergeCell ref="AG9:AI9"/>
    <mergeCell ref="AJ9:AL9"/>
    <mergeCell ref="AM9:AO9"/>
    <mergeCell ref="AP9:AR9"/>
    <mergeCell ref="AS9:AU9"/>
    <mergeCell ref="AV9:AX9"/>
    <mergeCell ref="AY9:BA9"/>
    <mergeCell ref="BT8:BV8"/>
    <mergeCell ref="BB9:BD9"/>
    <mergeCell ref="BE9:BG9"/>
    <mergeCell ref="DD8:DF8"/>
    <mergeCell ref="BH8:BJ8"/>
    <mergeCell ref="BK8:BM8"/>
    <mergeCell ref="BN8:BP8"/>
    <mergeCell ref="BQ8:BS8"/>
    <mergeCell ref="CC8:CE8"/>
    <mergeCell ref="CI9:CK9"/>
    <mergeCell ref="BN9:BP9"/>
    <mergeCell ref="CX15:CZ15"/>
    <mergeCell ref="CO15:CQ15"/>
    <mergeCell ref="DA15:DC15"/>
    <mergeCell ref="AV8:AX8"/>
    <mergeCell ref="AY8:BA8"/>
    <mergeCell ref="BB8:BD8"/>
    <mergeCell ref="BE8:BG8"/>
    <mergeCell ref="BW8:BY8"/>
    <mergeCell ref="BZ8:CB8"/>
    <mergeCell ref="BW9:BY9"/>
    <mergeCell ref="AD8:AF8"/>
    <mergeCell ref="AG8:AI8"/>
    <mergeCell ref="DG14:DI14"/>
    <mergeCell ref="CC19:CE19"/>
    <mergeCell ref="CC14:CE14"/>
    <mergeCell ref="DD14:DF14"/>
    <mergeCell ref="DD15:DF15"/>
    <mergeCell ref="DG15:DI15"/>
    <mergeCell ref="CR15:CT15"/>
    <mergeCell ref="CU15:CW15"/>
    <mergeCell ref="AG14:AI14"/>
    <mergeCell ref="AJ14:AL14"/>
    <mergeCell ref="AM14:AO14"/>
    <mergeCell ref="BZ14:CB14"/>
    <mergeCell ref="BN14:BP14"/>
    <mergeCell ref="BQ14:BS14"/>
    <mergeCell ref="BT14:BV14"/>
    <mergeCell ref="BW14:BY14"/>
    <mergeCell ref="AS14:AU14"/>
    <mergeCell ref="AV14:AX14"/>
    <mergeCell ref="AD15:AF15"/>
    <mergeCell ref="AG15:AI15"/>
    <mergeCell ref="AJ15:AL15"/>
    <mergeCell ref="AM15:AO15"/>
    <mergeCell ref="BE15:BG15"/>
    <mergeCell ref="BN15:BP15"/>
    <mergeCell ref="AP15:AR15"/>
    <mergeCell ref="AS15:AU15"/>
    <mergeCell ref="AY15:BA15"/>
    <mergeCell ref="BB15:BD15"/>
    <mergeCell ref="CL15:CN15"/>
    <mergeCell ref="CF15:CH15"/>
    <mergeCell ref="CI15:CK15"/>
    <mergeCell ref="BT15:BV15"/>
    <mergeCell ref="BW15:BY15"/>
    <mergeCell ref="BZ15:CB15"/>
    <mergeCell ref="CC15:CE15"/>
    <mergeCell ref="AS18:AU18"/>
    <mergeCell ref="BB18:BD18"/>
    <mergeCell ref="CC18:CE18"/>
    <mergeCell ref="AJ8:AL8"/>
    <mergeCell ref="AM8:AO8"/>
    <mergeCell ref="AP8:AR8"/>
    <mergeCell ref="AS8:AU8"/>
    <mergeCell ref="AP14:AR14"/>
    <mergeCell ref="AY14:BA14"/>
    <mergeCell ref="BQ15:BS15"/>
    <mergeCell ref="AM19:AO19"/>
    <mergeCell ref="AP19:AR19"/>
    <mergeCell ref="AS19:AU19"/>
    <mergeCell ref="BK43:CC45"/>
    <mergeCell ref="BK18:BM18"/>
    <mergeCell ref="BK19:BM19"/>
    <mergeCell ref="BQ18:BS18"/>
    <mergeCell ref="BQ19:BS19"/>
    <mergeCell ref="AM18:AO18"/>
    <mergeCell ref="AP18:AR18"/>
    <mergeCell ref="BR1:BY1"/>
    <mergeCell ref="CA1:DK1"/>
    <mergeCell ref="CU19:CW19"/>
    <mergeCell ref="CU18:CW18"/>
    <mergeCell ref="BT19:BV19"/>
    <mergeCell ref="BT18:BV18"/>
    <mergeCell ref="CL18:CN18"/>
    <mergeCell ref="CO18:CQ18"/>
    <mergeCell ref="CL19:CN19"/>
    <mergeCell ref="CO19:CQ19"/>
  </mergeCells>
  <dataValidations count="1">
    <dataValidation allowBlank="1" showInputMessage="1" showErrorMessage="1" imeMode="off" sqref="AD9:DL9 AD15:DL15"/>
  </dataValidations>
  <printOptions/>
  <pageMargins left="0.1968503937007874" right="0.3937007874015748" top="0.5905511811023623" bottom="0.3937007874015748" header="0.5118110236220472" footer="0.1968503937007874"/>
  <pageSetup cellComments="asDisplayed" fitToHeight="1" fitToWidth="1" horizontalDpi="600" verticalDpi="600" orientation="landscape" paperSize="9" scale="79" r:id="rId3"/>
  <drawing r:id="rId2"/>
  <legacyDrawing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AG110"/>
  <sheetViews>
    <sheetView zoomScalePageLayoutView="0" workbookViewId="0" topLeftCell="A43">
      <pane xSplit="4" ySplit="1" topLeftCell="E44" activePane="bottomRight" state="frozen"/>
      <selection pane="topLeft" activeCell="I168" sqref="I168:AK168"/>
      <selection pane="topRight" activeCell="I168" sqref="I168:AK168"/>
      <selection pane="bottomLeft" activeCell="I168" sqref="I168:AK168"/>
      <selection pane="bottomRight" activeCell="I168" sqref="I168:AK168"/>
    </sheetView>
  </sheetViews>
  <sheetFormatPr defaultColWidth="4.625" defaultRowHeight="13.5"/>
  <cols>
    <col min="1" max="1" width="1.25" style="21" customWidth="1"/>
    <col min="2" max="2" width="3.375" style="21" customWidth="1"/>
    <col min="3" max="5" width="4.625" style="21" customWidth="1"/>
    <col min="6" max="6" width="6.25390625" style="21" bestFit="1" customWidth="1"/>
    <col min="7" max="7" width="3.00390625" style="21" customWidth="1"/>
    <col min="8" max="8" width="4.625" style="21" customWidth="1"/>
    <col min="9" max="9" width="3.375" style="21" customWidth="1"/>
    <col min="10" max="10" width="1.25" style="21" customWidth="1"/>
    <col min="11" max="14" width="4.625" style="21" customWidth="1"/>
    <col min="15" max="15" width="6.25390625" style="21" customWidth="1"/>
    <col min="16" max="16" width="3.00390625" style="21" customWidth="1"/>
    <col min="17" max="18" width="2.625" style="21" customWidth="1"/>
    <col min="19" max="32" width="4.625" style="21" customWidth="1"/>
    <col min="33" max="33" width="7.75390625" style="21" customWidth="1"/>
    <col min="34" max="16384" width="4.625" style="21" customWidth="1"/>
  </cols>
  <sheetData>
    <row r="1" spans="3:33" ht="15" customHeight="1">
      <c r="C1" s="88" t="s">
        <v>265</v>
      </c>
      <c r="D1" s="23"/>
      <c r="E1" s="23"/>
      <c r="F1" s="23"/>
      <c r="G1" s="122"/>
      <c r="H1" s="35"/>
      <c r="I1" s="35"/>
      <c r="J1" s="24"/>
      <c r="K1" s="24"/>
      <c r="L1" s="24"/>
      <c r="X1" s="666" t="s">
        <v>55</v>
      </c>
      <c r="Y1" s="666"/>
      <c r="Z1" s="666">
        <f>IF('様式２（資本金等）'!AK1="","",'様式２（資本金等）'!AK1)</f>
      </c>
      <c r="AA1" s="666"/>
      <c r="AB1" s="666"/>
      <c r="AC1" s="666"/>
      <c r="AD1" s="666"/>
      <c r="AE1" s="666"/>
      <c r="AF1" s="666"/>
      <c r="AG1" s="666"/>
    </row>
    <row r="2" spans="3:12" ht="15" customHeight="1">
      <c r="C2" s="23"/>
      <c r="D2" s="23"/>
      <c r="E2" s="23"/>
      <c r="F2" s="23"/>
      <c r="H2" s="35"/>
      <c r="I2" s="35"/>
      <c r="J2" s="24"/>
      <c r="K2" s="24"/>
      <c r="L2" s="24"/>
    </row>
    <row r="3" ht="17.25" customHeight="1"/>
    <row r="5" spans="3:33" ht="10.5" customHeight="1">
      <c r="C5" s="49"/>
      <c r="D5" s="45"/>
      <c r="E5" s="45"/>
      <c r="F5" s="45"/>
      <c r="G5" s="45"/>
      <c r="H5" s="45"/>
      <c r="I5" s="45"/>
      <c r="J5" s="46"/>
      <c r="K5" s="45"/>
      <c r="L5" s="45"/>
      <c r="M5" s="45"/>
      <c r="N5" s="45"/>
      <c r="O5" s="45"/>
      <c r="P5" s="45"/>
      <c r="Q5" s="45"/>
      <c r="R5" s="45"/>
      <c r="S5" s="80"/>
      <c r="T5" s="45"/>
      <c r="U5" s="45"/>
      <c r="V5" s="45"/>
      <c r="W5" s="45"/>
      <c r="X5" s="45"/>
      <c r="Y5" s="796" t="s">
        <v>256</v>
      </c>
      <c r="Z5" s="796"/>
      <c r="AA5" s="796"/>
      <c r="AB5" s="796"/>
      <c r="AC5" s="796"/>
      <c r="AD5" s="796"/>
      <c r="AE5" s="796"/>
      <c r="AF5" s="796"/>
      <c r="AG5" s="797"/>
    </row>
    <row r="6" spans="3:33" ht="20.25" customHeight="1">
      <c r="C6" s="696" t="s">
        <v>235</v>
      </c>
      <c r="D6" s="549"/>
      <c r="E6" s="549"/>
      <c r="F6" s="549"/>
      <c r="G6" s="549"/>
      <c r="H6" s="549"/>
      <c r="I6" s="549"/>
      <c r="J6" s="550"/>
      <c r="K6" s="35"/>
      <c r="L6" s="586" t="s">
        <v>0</v>
      </c>
      <c r="M6" s="586"/>
      <c r="N6" s="126">
        <f>IF(A107=1,"",VLOOKUP(A107,deta,8))</f>
      </c>
      <c r="O6" s="35"/>
      <c r="P6" s="586" t="s">
        <v>1</v>
      </c>
      <c r="Q6" s="586"/>
      <c r="R6" s="586"/>
      <c r="S6" s="126">
        <f>IF(C107=1,"",VLOOKUP(C107,deta,8))</f>
      </c>
      <c r="T6" s="35"/>
      <c r="U6" s="586" t="s">
        <v>2</v>
      </c>
      <c r="V6" s="586"/>
      <c r="W6" s="586"/>
      <c r="X6" s="35"/>
      <c r="Y6" s="798"/>
      <c r="Z6" s="798"/>
      <c r="AA6" s="798"/>
      <c r="AB6" s="798"/>
      <c r="AC6" s="798"/>
      <c r="AD6" s="798"/>
      <c r="AE6" s="798"/>
      <c r="AF6" s="798"/>
      <c r="AG6" s="799"/>
    </row>
    <row r="7" spans="3:33" ht="9.75" customHeight="1">
      <c r="C7" s="53"/>
      <c r="D7" s="54"/>
      <c r="E7" s="54"/>
      <c r="F7" s="54"/>
      <c r="G7" s="43"/>
      <c r="H7" s="43"/>
      <c r="I7" s="43"/>
      <c r="J7" s="44"/>
      <c r="K7" s="43"/>
      <c r="L7" s="42"/>
      <c r="M7" s="42"/>
      <c r="N7" s="42"/>
      <c r="O7" s="43"/>
      <c r="P7" s="43"/>
      <c r="Q7" s="43"/>
      <c r="R7" s="43"/>
      <c r="S7" s="43"/>
      <c r="T7" s="43"/>
      <c r="U7" s="43"/>
      <c r="V7" s="43"/>
      <c r="W7" s="43"/>
      <c r="X7" s="43"/>
      <c r="Y7" s="800"/>
      <c r="Z7" s="800"/>
      <c r="AA7" s="800"/>
      <c r="AB7" s="800"/>
      <c r="AC7" s="800"/>
      <c r="AD7" s="800"/>
      <c r="AE7" s="800"/>
      <c r="AF7" s="800"/>
      <c r="AG7" s="801"/>
    </row>
    <row r="8" spans="3:33" ht="10.5" customHeight="1">
      <c r="C8" s="50"/>
      <c r="D8" s="35"/>
      <c r="E8" s="35"/>
      <c r="F8" s="35"/>
      <c r="G8" s="35"/>
      <c r="H8" s="35"/>
      <c r="I8" s="35"/>
      <c r="J8" s="46"/>
      <c r="K8" s="35"/>
      <c r="L8" s="35"/>
      <c r="M8" s="35"/>
      <c r="N8" s="35"/>
      <c r="O8" s="35"/>
      <c r="P8" s="35"/>
      <c r="Q8" s="35"/>
      <c r="R8" s="35"/>
      <c r="S8" s="35"/>
      <c r="T8" s="796" t="s">
        <v>257</v>
      </c>
      <c r="U8" s="796"/>
      <c r="V8" s="796"/>
      <c r="W8" s="796"/>
      <c r="X8" s="796"/>
      <c r="Y8" s="796"/>
      <c r="Z8" s="796"/>
      <c r="AA8" s="796"/>
      <c r="AB8" s="796"/>
      <c r="AC8" s="796"/>
      <c r="AD8" s="796"/>
      <c r="AE8" s="796"/>
      <c r="AF8" s="796"/>
      <c r="AG8" s="797"/>
    </row>
    <row r="9" spans="3:33" ht="20.25" customHeight="1">
      <c r="C9" s="696" t="s">
        <v>110</v>
      </c>
      <c r="D9" s="549"/>
      <c r="E9" s="549"/>
      <c r="F9" s="549"/>
      <c r="G9" s="549"/>
      <c r="H9" s="549"/>
      <c r="I9" s="57"/>
      <c r="J9" s="39"/>
      <c r="K9" s="35"/>
      <c r="L9" s="126">
        <f>IF(D107=1,"",VLOOKUP(D107,deta,8))</f>
      </c>
      <c r="M9" s="35"/>
      <c r="N9" s="586" t="s">
        <v>3</v>
      </c>
      <c r="O9" s="586"/>
      <c r="P9" s="586"/>
      <c r="Q9" s="586"/>
      <c r="R9" s="586"/>
      <c r="S9" s="35"/>
      <c r="T9" s="798"/>
      <c r="U9" s="798"/>
      <c r="V9" s="798"/>
      <c r="W9" s="798"/>
      <c r="X9" s="798"/>
      <c r="Y9" s="798"/>
      <c r="Z9" s="798"/>
      <c r="AA9" s="798"/>
      <c r="AB9" s="798"/>
      <c r="AC9" s="798"/>
      <c r="AD9" s="798"/>
      <c r="AE9" s="798"/>
      <c r="AF9" s="798"/>
      <c r="AG9" s="799"/>
    </row>
    <row r="10" spans="3:33" ht="10.5" customHeight="1">
      <c r="C10" s="18"/>
      <c r="D10" s="19"/>
      <c r="E10" s="19"/>
      <c r="F10" s="19"/>
      <c r="G10" s="43"/>
      <c r="H10" s="43"/>
      <c r="I10" s="43"/>
      <c r="J10" s="44"/>
      <c r="K10" s="43"/>
      <c r="L10" s="43"/>
      <c r="M10" s="43"/>
      <c r="N10" s="43"/>
      <c r="O10" s="43"/>
      <c r="P10" s="43"/>
      <c r="Q10" s="43"/>
      <c r="R10" s="43"/>
      <c r="S10" s="43"/>
      <c r="T10" s="800"/>
      <c r="U10" s="800"/>
      <c r="V10" s="800"/>
      <c r="W10" s="800"/>
      <c r="X10" s="800"/>
      <c r="Y10" s="800"/>
      <c r="Z10" s="800"/>
      <c r="AA10" s="800"/>
      <c r="AB10" s="800"/>
      <c r="AC10" s="800"/>
      <c r="AD10" s="800"/>
      <c r="AE10" s="800"/>
      <c r="AF10" s="800"/>
      <c r="AG10" s="801"/>
    </row>
    <row r="11" spans="3:33" ht="10.5" customHeight="1">
      <c r="C11" s="49"/>
      <c r="D11" s="45"/>
      <c r="E11" s="45"/>
      <c r="F11" s="45"/>
      <c r="G11" s="45"/>
      <c r="H11" s="45"/>
      <c r="I11" s="45"/>
      <c r="J11" s="46"/>
      <c r="K11" s="35"/>
      <c r="L11" s="35"/>
      <c r="M11" s="35"/>
      <c r="N11" s="35"/>
      <c r="O11" s="35"/>
      <c r="P11" s="35"/>
      <c r="Q11" s="35"/>
      <c r="R11" s="35"/>
      <c r="S11" s="35"/>
      <c r="T11" s="796" t="s">
        <v>258</v>
      </c>
      <c r="U11" s="796"/>
      <c r="V11" s="796"/>
      <c r="W11" s="796"/>
      <c r="X11" s="796"/>
      <c r="Y11" s="796"/>
      <c r="Z11" s="796"/>
      <c r="AA11" s="796"/>
      <c r="AB11" s="796"/>
      <c r="AC11" s="796"/>
      <c r="AD11" s="796"/>
      <c r="AE11" s="796"/>
      <c r="AF11" s="796"/>
      <c r="AG11" s="797"/>
    </row>
    <row r="12" spans="3:33" ht="20.25" customHeight="1">
      <c r="C12" s="696" t="s">
        <v>111</v>
      </c>
      <c r="D12" s="549"/>
      <c r="E12" s="549"/>
      <c r="F12" s="549"/>
      <c r="G12" s="549"/>
      <c r="H12" s="549"/>
      <c r="I12" s="549"/>
      <c r="J12" s="550"/>
      <c r="K12" s="35"/>
      <c r="L12" s="126">
        <f>IF(E107=1,"",VLOOKUP(E107,deta,8))</f>
      </c>
      <c r="M12" s="35"/>
      <c r="N12" s="586" t="s">
        <v>4</v>
      </c>
      <c r="O12" s="586"/>
      <c r="P12" s="586"/>
      <c r="Q12" s="586"/>
      <c r="R12" s="586"/>
      <c r="S12" s="35"/>
      <c r="T12" s="798"/>
      <c r="U12" s="798"/>
      <c r="V12" s="798"/>
      <c r="W12" s="798"/>
      <c r="X12" s="798"/>
      <c r="Y12" s="798"/>
      <c r="Z12" s="798"/>
      <c r="AA12" s="798"/>
      <c r="AB12" s="798"/>
      <c r="AC12" s="798"/>
      <c r="AD12" s="798"/>
      <c r="AE12" s="798"/>
      <c r="AF12" s="798"/>
      <c r="AG12" s="799"/>
    </row>
    <row r="13" spans="3:33" ht="10.5" customHeight="1">
      <c r="C13" s="52"/>
      <c r="D13" s="43"/>
      <c r="E13" s="43"/>
      <c r="F13" s="43"/>
      <c r="G13" s="43"/>
      <c r="H13" s="43"/>
      <c r="I13" s="43"/>
      <c r="J13" s="44"/>
      <c r="K13" s="43"/>
      <c r="L13" s="43"/>
      <c r="M13" s="43"/>
      <c r="N13" s="43"/>
      <c r="O13" s="43"/>
      <c r="P13" s="43"/>
      <c r="Q13" s="43"/>
      <c r="R13" s="43"/>
      <c r="S13" s="43"/>
      <c r="T13" s="800"/>
      <c r="U13" s="800"/>
      <c r="V13" s="800"/>
      <c r="W13" s="800"/>
      <c r="X13" s="800"/>
      <c r="Y13" s="800"/>
      <c r="Z13" s="800"/>
      <c r="AA13" s="800"/>
      <c r="AB13" s="800"/>
      <c r="AC13" s="800"/>
      <c r="AD13" s="800"/>
      <c r="AE13" s="800"/>
      <c r="AF13" s="800"/>
      <c r="AG13" s="801"/>
    </row>
    <row r="14" spans="3:33" ht="19.5" customHeight="1">
      <c r="C14" s="190"/>
      <c r="D14" s="80" t="s">
        <v>238</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191"/>
    </row>
    <row r="15" spans="3:33" ht="10.5" customHeight="1">
      <c r="C15" s="50"/>
      <c r="D15" s="35"/>
      <c r="E15" s="35"/>
      <c r="F15" s="35"/>
      <c r="G15" s="35"/>
      <c r="H15" s="35"/>
      <c r="I15" s="35"/>
      <c r="J15" s="41"/>
      <c r="K15" s="35"/>
      <c r="L15" s="35"/>
      <c r="M15" s="35"/>
      <c r="N15" s="35"/>
      <c r="O15" s="35"/>
      <c r="P15" s="35"/>
      <c r="Q15" s="35"/>
      <c r="R15" s="35"/>
      <c r="S15" s="35"/>
      <c r="T15" s="35"/>
      <c r="U15" s="35"/>
      <c r="V15" s="35"/>
      <c r="W15" s="35"/>
      <c r="X15" s="35"/>
      <c r="Y15" s="35"/>
      <c r="Z15" s="35"/>
      <c r="AA15" s="35"/>
      <c r="AB15" s="35"/>
      <c r="AC15" s="35"/>
      <c r="AD15" s="35"/>
      <c r="AE15" s="35"/>
      <c r="AF15" s="35"/>
      <c r="AG15" s="41"/>
    </row>
    <row r="16" spans="3:33" ht="17.25" customHeight="1">
      <c r="C16" s="696" t="s">
        <v>112</v>
      </c>
      <c r="D16" s="549"/>
      <c r="E16" s="549"/>
      <c r="F16" s="17"/>
      <c r="G16" s="17"/>
      <c r="H16" s="35"/>
      <c r="I16" s="35"/>
      <c r="J16" s="41"/>
      <c r="K16" s="35"/>
      <c r="L16" s="49" t="s">
        <v>27</v>
      </c>
      <c r="M16" s="45"/>
      <c r="N16" s="45"/>
      <c r="O16" s="45"/>
      <c r="P16" s="45"/>
      <c r="Q16" s="45"/>
      <c r="R16" s="49" t="s">
        <v>31</v>
      </c>
      <c r="S16" s="45"/>
      <c r="T16" s="45"/>
      <c r="U16" s="45"/>
      <c r="V16" s="45"/>
      <c r="W16" s="46"/>
      <c r="X16" s="35"/>
      <c r="Y16" s="192"/>
      <c r="Z16" s="193"/>
      <c r="AA16" s="193"/>
      <c r="AB16" s="193"/>
      <c r="AC16" s="193"/>
      <c r="AD16" s="193"/>
      <c r="AE16" s="193"/>
      <c r="AF16" s="193"/>
      <c r="AG16" s="40"/>
    </row>
    <row r="17" spans="3:33" ht="17.25" customHeight="1">
      <c r="C17" s="50"/>
      <c r="D17" s="35"/>
      <c r="E17" s="35"/>
      <c r="F17" s="35"/>
      <c r="G17" s="35"/>
      <c r="H17" s="35"/>
      <c r="I17" s="35"/>
      <c r="J17" s="41"/>
      <c r="K17" s="35"/>
      <c r="L17" s="50" t="s">
        <v>28</v>
      </c>
      <c r="M17" s="35"/>
      <c r="N17" s="35"/>
      <c r="O17" s="35"/>
      <c r="P17" s="35"/>
      <c r="Q17" s="35"/>
      <c r="R17" s="50" t="s">
        <v>28</v>
      </c>
      <c r="S17" s="35"/>
      <c r="T17" s="35"/>
      <c r="U17" s="35"/>
      <c r="V17" s="35"/>
      <c r="W17" s="41"/>
      <c r="X17" s="35"/>
      <c r="Y17" s="798" t="s">
        <v>236</v>
      </c>
      <c r="Z17" s="798"/>
      <c r="AA17" s="798"/>
      <c r="AB17" s="798"/>
      <c r="AC17" s="798"/>
      <c r="AD17" s="798"/>
      <c r="AE17" s="798"/>
      <c r="AF17" s="798"/>
      <c r="AG17" s="799"/>
    </row>
    <row r="18" spans="3:33" ht="17.25" customHeight="1">
      <c r="C18" s="50"/>
      <c r="D18" s="35"/>
      <c r="E18" s="35"/>
      <c r="F18" s="35"/>
      <c r="G18" s="35"/>
      <c r="H18" s="35"/>
      <c r="I18" s="35"/>
      <c r="J18" s="38"/>
      <c r="K18" s="35"/>
      <c r="L18" s="194" t="s">
        <v>277</v>
      </c>
      <c r="M18" s="805">
        <f>IF(G55=0,"",G55)</f>
      </c>
      <c r="N18" s="805"/>
      <c r="O18" s="805"/>
      <c r="P18" s="805"/>
      <c r="Q18" s="195" t="s">
        <v>278</v>
      </c>
      <c r="R18" s="194" t="s">
        <v>277</v>
      </c>
      <c r="S18" s="805">
        <f>IF(G61=0,"",G61)</f>
      </c>
      <c r="T18" s="805"/>
      <c r="U18" s="805"/>
      <c r="V18" s="805"/>
      <c r="W18" s="195" t="s">
        <v>278</v>
      </c>
      <c r="X18" s="35"/>
      <c r="Y18" s="798"/>
      <c r="Z18" s="798"/>
      <c r="AA18" s="798"/>
      <c r="AB18" s="798"/>
      <c r="AC18" s="798"/>
      <c r="AD18" s="798"/>
      <c r="AE18" s="798"/>
      <c r="AF18" s="798"/>
      <c r="AG18" s="799"/>
    </row>
    <row r="19" spans="3:33" ht="17.25" customHeight="1">
      <c r="C19" s="50"/>
      <c r="D19" s="35"/>
      <c r="E19" s="35"/>
      <c r="F19" s="35"/>
      <c r="G19" s="35"/>
      <c r="H19" s="35"/>
      <c r="I19" s="35"/>
      <c r="J19" s="41"/>
      <c r="K19" s="35"/>
      <c r="L19" s="52"/>
      <c r="M19" s="43"/>
      <c r="N19" s="43"/>
      <c r="O19" s="43"/>
      <c r="P19" s="43"/>
      <c r="Q19" s="44"/>
      <c r="R19" s="806" t="s">
        <v>279</v>
      </c>
      <c r="S19" s="805"/>
      <c r="T19" s="805">
        <f>IF(N61=0,"",N61)</f>
      </c>
      <c r="U19" s="805"/>
      <c r="V19" s="20" t="s">
        <v>280</v>
      </c>
      <c r="W19" s="41"/>
      <c r="X19" s="35"/>
      <c r="Y19" s="798"/>
      <c r="Z19" s="798"/>
      <c r="AA19" s="798"/>
      <c r="AB19" s="798"/>
      <c r="AC19" s="798"/>
      <c r="AD19" s="798"/>
      <c r="AE19" s="798"/>
      <c r="AF19" s="798"/>
      <c r="AG19" s="799"/>
    </row>
    <row r="20" spans="3:33" ht="17.25" customHeight="1">
      <c r="C20" s="50"/>
      <c r="D20" s="35"/>
      <c r="E20" s="35"/>
      <c r="F20" s="35"/>
      <c r="G20" s="35"/>
      <c r="H20" s="35"/>
      <c r="I20" s="35"/>
      <c r="J20" s="41"/>
      <c r="K20" s="35"/>
      <c r="L20" s="50" t="s">
        <v>29</v>
      </c>
      <c r="M20" s="35"/>
      <c r="N20" s="35"/>
      <c r="O20" s="35"/>
      <c r="P20" s="35"/>
      <c r="Q20" s="35"/>
      <c r="R20" s="50" t="s">
        <v>28</v>
      </c>
      <c r="S20" s="35"/>
      <c r="T20" s="35"/>
      <c r="U20" s="35"/>
      <c r="V20" s="20"/>
      <c r="W20" s="41"/>
      <c r="X20" s="35"/>
      <c r="Y20" s="798"/>
      <c r="Z20" s="798"/>
      <c r="AA20" s="798"/>
      <c r="AB20" s="798"/>
      <c r="AC20" s="798"/>
      <c r="AD20" s="798"/>
      <c r="AE20" s="798"/>
      <c r="AF20" s="798"/>
      <c r="AG20" s="799"/>
    </row>
    <row r="21" spans="3:33" ht="17.25" customHeight="1">
      <c r="C21" s="50"/>
      <c r="D21" s="35"/>
      <c r="E21" s="35"/>
      <c r="F21" s="35"/>
      <c r="G21" s="35"/>
      <c r="H21" s="35"/>
      <c r="I21" s="35"/>
      <c r="J21" s="41"/>
      <c r="K21" s="35"/>
      <c r="L21" s="50" t="s">
        <v>28</v>
      </c>
      <c r="M21" s="35"/>
      <c r="N21" s="35"/>
      <c r="O21" s="35"/>
      <c r="P21" s="35"/>
      <c r="Q21" s="35"/>
      <c r="R21" s="194" t="s">
        <v>277</v>
      </c>
      <c r="S21" s="805">
        <f>IF(G64=0,"",G64)</f>
      </c>
      <c r="T21" s="805"/>
      <c r="U21" s="805"/>
      <c r="V21" s="805"/>
      <c r="W21" s="195" t="s">
        <v>278</v>
      </c>
      <c r="X21" s="35"/>
      <c r="Y21" s="193"/>
      <c r="Z21" s="193"/>
      <c r="AA21" s="193"/>
      <c r="AB21" s="193"/>
      <c r="AC21" s="193"/>
      <c r="AD21" s="193"/>
      <c r="AE21" s="193"/>
      <c r="AF21" s="193"/>
      <c r="AG21" s="40"/>
    </row>
    <row r="22" spans="3:33" ht="17.25" customHeight="1">
      <c r="C22" s="50"/>
      <c r="D22" s="35"/>
      <c r="E22" s="35"/>
      <c r="F22" s="35"/>
      <c r="G22" s="35"/>
      <c r="H22" s="35"/>
      <c r="I22" s="35"/>
      <c r="J22" s="41"/>
      <c r="K22" s="35"/>
      <c r="L22" s="194" t="s">
        <v>277</v>
      </c>
      <c r="M22" s="805">
        <f>IF(G58=0,"",G58)</f>
      </c>
      <c r="N22" s="805"/>
      <c r="O22" s="805"/>
      <c r="P22" s="805"/>
      <c r="Q22" s="195" t="s">
        <v>278</v>
      </c>
      <c r="R22" s="806" t="s">
        <v>279</v>
      </c>
      <c r="S22" s="805"/>
      <c r="T22" s="805">
        <f>IF(N64=0,"",N64)</f>
      </c>
      <c r="U22" s="805"/>
      <c r="V22" s="20" t="s">
        <v>280</v>
      </c>
      <c r="W22" s="41"/>
      <c r="X22" s="35"/>
      <c r="Y22" s="193"/>
      <c r="Z22" s="193"/>
      <c r="AA22" s="193"/>
      <c r="AB22" s="193"/>
      <c r="AC22" s="193"/>
      <c r="AD22" s="193"/>
      <c r="AE22" s="193"/>
      <c r="AF22" s="193"/>
      <c r="AG22" s="40"/>
    </row>
    <row r="23" spans="3:33" ht="17.25" customHeight="1">
      <c r="C23" s="50"/>
      <c r="D23" s="35"/>
      <c r="E23" s="35"/>
      <c r="F23" s="35"/>
      <c r="G23" s="35"/>
      <c r="H23" s="35"/>
      <c r="I23" s="35"/>
      <c r="J23" s="41"/>
      <c r="K23" s="35"/>
      <c r="L23" s="52" t="s">
        <v>30</v>
      </c>
      <c r="M23" s="43"/>
      <c r="N23" s="43"/>
      <c r="O23" s="43"/>
      <c r="P23" s="43"/>
      <c r="Q23" s="43"/>
      <c r="R23" s="52"/>
      <c r="S23" s="43"/>
      <c r="T23" s="43"/>
      <c r="U23" s="43"/>
      <c r="V23" s="43"/>
      <c r="W23" s="44"/>
      <c r="X23" s="35"/>
      <c r="Y23" s="193"/>
      <c r="Z23" s="193"/>
      <c r="AA23" s="193"/>
      <c r="AB23" s="193"/>
      <c r="AC23" s="193"/>
      <c r="AD23" s="193"/>
      <c r="AE23" s="193"/>
      <c r="AF23" s="193"/>
      <c r="AG23" s="40"/>
    </row>
    <row r="24" spans="3:33" ht="9.75" customHeight="1">
      <c r="C24" s="52"/>
      <c r="D24" s="43"/>
      <c r="E24" s="43"/>
      <c r="F24" s="43"/>
      <c r="G24" s="43"/>
      <c r="H24" s="43"/>
      <c r="I24" s="43"/>
      <c r="J24" s="44"/>
      <c r="K24" s="43"/>
      <c r="L24" s="43"/>
      <c r="M24" s="43"/>
      <c r="N24" s="43"/>
      <c r="O24" s="43"/>
      <c r="P24" s="43"/>
      <c r="Q24" s="43"/>
      <c r="R24" s="43"/>
      <c r="S24" s="43"/>
      <c r="T24" s="43"/>
      <c r="U24" s="43"/>
      <c r="V24" s="43"/>
      <c r="W24" s="43"/>
      <c r="X24" s="43"/>
      <c r="Y24" s="43"/>
      <c r="Z24" s="43"/>
      <c r="AA24" s="43"/>
      <c r="AB24" s="43"/>
      <c r="AC24" s="43"/>
      <c r="AD24" s="43"/>
      <c r="AE24" s="43"/>
      <c r="AF24" s="43"/>
      <c r="AG24" s="44"/>
    </row>
    <row r="25" spans="3:33" ht="10.5" customHeight="1">
      <c r="C25" s="50"/>
      <c r="D25" s="35"/>
      <c r="E25" s="35"/>
      <c r="F25" s="35"/>
      <c r="G25" s="35"/>
      <c r="H25" s="35"/>
      <c r="I25" s="35"/>
      <c r="J25" s="46"/>
      <c r="K25" s="35"/>
      <c r="L25" s="35"/>
      <c r="M25" s="35"/>
      <c r="N25" s="35"/>
      <c r="O25" s="35"/>
      <c r="P25" s="35"/>
      <c r="Q25" s="35"/>
      <c r="R25" s="35"/>
      <c r="S25" s="35"/>
      <c r="T25" s="35"/>
      <c r="U25" s="35"/>
      <c r="V25" s="35"/>
      <c r="W25" s="35"/>
      <c r="X25" s="35"/>
      <c r="Y25" s="796" t="s">
        <v>237</v>
      </c>
      <c r="Z25" s="796"/>
      <c r="AA25" s="796"/>
      <c r="AB25" s="796"/>
      <c r="AC25" s="796"/>
      <c r="AD25" s="796"/>
      <c r="AE25" s="796"/>
      <c r="AF25" s="796"/>
      <c r="AG25" s="797"/>
    </row>
    <row r="26" spans="3:33" ht="20.25" customHeight="1">
      <c r="C26" s="696" t="s">
        <v>113</v>
      </c>
      <c r="D26" s="549"/>
      <c r="E26" s="549"/>
      <c r="F26" s="549"/>
      <c r="G26" s="35"/>
      <c r="H26" s="35"/>
      <c r="I26" s="35"/>
      <c r="J26" s="41"/>
      <c r="K26" s="35"/>
      <c r="L26" s="674" t="str">
        <f>IF($F$107=1,"　　　　　　年　　　月　　　日",VLOOKUP($F$107,deta,11)&amp;VLOOKUP($G$107,deta,8)&amp;"年"&amp;VLOOKUP($H$107,deta,8)&amp;"月"&amp;VLOOKUP($J$107,deta,8)&amp;"日")</f>
        <v>　　　　　　年　　　月　　　日</v>
      </c>
      <c r="M26" s="675"/>
      <c r="N26" s="675"/>
      <c r="O26" s="675"/>
      <c r="P26" s="675"/>
      <c r="Q26" s="676"/>
      <c r="R26" s="674" t="s">
        <v>47</v>
      </c>
      <c r="S26" s="675"/>
      <c r="T26" s="675">
        <f>IF(O69=0,"",O69)</f>
      </c>
      <c r="U26" s="675"/>
      <c r="V26" s="675"/>
      <c r="W26" s="131" t="s">
        <v>281</v>
      </c>
      <c r="X26" s="35"/>
      <c r="Y26" s="798"/>
      <c r="Z26" s="798"/>
      <c r="AA26" s="798"/>
      <c r="AB26" s="798"/>
      <c r="AC26" s="798"/>
      <c r="AD26" s="798"/>
      <c r="AE26" s="798"/>
      <c r="AF26" s="798"/>
      <c r="AG26" s="799"/>
    </row>
    <row r="27" spans="3:33" ht="10.5" customHeight="1">
      <c r="C27" s="52"/>
      <c r="D27" s="43"/>
      <c r="E27" s="43"/>
      <c r="F27" s="43"/>
      <c r="G27" s="43"/>
      <c r="H27" s="43"/>
      <c r="I27" s="43"/>
      <c r="J27" s="44"/>
      <c r="K27" s="43"/>
      <c r="L27" s="43"/>
      <c r="M27" s="43"/>
      <c r="N27" s="43"/>
      <c r="O27" s="43"/>
      <c r="P27" s="43"/>
      <c r="Q27" s="43"/>
      <c r="R27" s="43"/>
      <c r="S27" s="43"/>
      <c r="T27" s="43" t="s">
        <v>41</v>
      </c>
      <c r="U27" s="43" t="s">
        <v>41</v>
      </c>
      <c r="V27" s="43"/>
      <c r="W27" s="43"/>
      <c r="X27" s="43"/>
      <c r="Y27" s="800"/>
      <c r="Z27" s="800"/>
      <c r="AA27" s="800"/>
      <c r="AB27" s="800"/>
      <c r="AC27" s="800"/>
      <c r="AD27" s="800"/>
      <c r="AE27" s="800"/>
      <c r="AF27" s="800"/>
      <c r="AG27" s="801"/>
    </row>
    <row r="28" spans="3:33" ht="10.5" customHeight="1">
      <c r="C28" s="50"/>
      <c r="D28" s="35"/>
      <c r="E28" s="35"/>
      <c r="F28" s="35"/>
      <c r="G28" s="35"/>
      <c r="H28" s="35"/>
      <c r="I28" s="35"/>
      <c r="J28" s="46"/>
      <c r="K28" s="35"/>
      <c r="L28" s="35"/>
      <c r="M28" s="35"/>
      <c r="N28" s="35"/>
      <c r="O28" s="35"/>
      <c r="P28" s="35"/>
      <c r="Q28" s="35"/>
      <c r="R28" s="35"/>
      <c r="S28" s="35"/>
      <c r="T28" s="35"/>
      <c r="U28" s="35"/>
      <c r="V28" s="35"/>
      <c r="W28" s="35"/>
      <c r="X28" s="35"/>
      <c r="Y28" s="35"/>
      <c r="Z28" s="35"/>
      <c r="AA28" s="35"/>
      <c r="AB28" s="35"/>
      <c r="AC28" s="35"/>
      <c r="AD28" s="35"/>
      <c r="AE28" s="35"/>
      <c r="AF28" s="35"/>
      <c r="AG28" s="41"/>
    </row>
    <row r="29" spans="3:33" ht="19.5" customHeight="1">
      <c r="C29" s="696" t="s">
        <v>114</v>
      </c>
      <c r="D29" s="549"/>
      <c r="E29" s="549"/>
      <c r="F29" s="549"/>
      <c r="G29" s="35"/>
      <c r="H29" s="35"/>
      <c r="I29" s="35"/>
      <c r="J29" s="41"/>
      <c r="K29" s="35"/>
      <c r="L29" s="802" t="s">
        <v>32</v>
      </c>
      <c r="M29" s="803"/>
      <c r="N29" s="803"/>
      <c r="O29" s="803"/>
      <c r="P29" s="803"/>
      <c r="Q29" s="804"/>
      <c r="R29" s="674" t="str">
        <f>IF($K$107=1,"　　　　　　年　　　月　　　日",VLOOKUP($K$107,deta,11)&amp;VLOOKUP($L$107,deta,8)&amp;"年"&amp;VLOOKUP($M$107,deta,8)&amp;"月"&amp;VLOOKUP($N$107,deta,8)&amp;"日")</f>
        <v>　　　　　　年　　　月　　　日</v>
      </c>
      <c r="S29" s="675"/>
      <c r="T29" s="675"/>
      <c r="U29" s="675"/>
      <c r="V29" s="675"/>
      <c r="W29" s="676"/>
      <c r="X29" s="35"/>
      <c r="Y29" s="807" t="s">
        <v>259</v>
      </c>
      <c r="Z29" s="808"/>
      <c r="AA29" s="808"/>
      <c r="AB29" s="808"/>
      <c r="AC29" s="808"/>
      <c r="AD29" s="808"/>
      <c r="AE29" s="808"/>
      <c r="AF29" s="808"/>
      <c r="AG29" s="809"/>
    </row>
    <row r="30" spans="3:33" ht="19.5" customHeight="1">
      <c r="C30" s="50"/>
      <c r="D30" s="35"/>
      <c r="E30" s="35"/>
      <c r="F30" s="35"/>
      <c r="G30" s="35"/>
      <c r="H30" s="35"/>
      <c r="I30" s="35"/>
      <c r="J30" s="41"/>
      <c r="K30" s="35"/>
      <c r="L30" s="802" t="s">
        <v>33</v>
      </c>
      <c r="M30" s="803"/>
      <c r="N30" s="803"/>
      <c r="O30" s="803"/>
      <c r="P30" s="803"/>
      <c r="Q30" s="804"/>
      <c r="R30" s="802" t="s">
        <v>34</v>
      </c>
      <c r="S30" s="803"/>
      <c r="T30" s="803"/>
      <c r="U30" s="803"/>
      <c r="V30" s="803"/>
      <c r="W30" s="804"/>
      <c r="X30" s="35"/>
      <c r="Y30" s="808"/>
      <c r="Z30" s="808"/>
      <c r="AA30" s="808"/>
      <c r="AB30" s="808"/>
      <c r="AC30" s="808"/>
      <c r="AD30" s="808"/>
      <c r="AE30" s="808"/>
      <c r="AF30" s="808"/>
      <c r="AG30" s="809"/>
    </row>
    <row r="31" spans="3:33" ht="9.75" customHeight="1">
      <c r="C31" s="50"/>
      <c r="D31" s="35"/>
      <c r="E31" s="35"/>
      <c r="F31" s="35"/>
      <c r="G31" s="35"/>
      <c r="H31" s="35"/>
      <c r="I31" s="35"/>
      <c r="J31" s="41"/>
      <c r="K31" s="35"/>
      <c r="L31" s="793">
        <f>IF(B77=0,"",B77)</f>
      </c>
      <c r="M31" s="794"/>
      <c r="N31" s="794"/>
      <c r="O31" s="794"/>
      <c r="P31" s="794"/>
      <c r="Q31" s="795"/>
      <c r="R31" s="810">
        <f>IF(A$108=1,"",VLOOKUP(A$108,deta,2)&amp;" "&amp;VLOOKUP(C$108,deta,3)&amp;" "&amp;O77&amp;"第"&amp;Q77&amp;"号")</f>
      </c>
      <c r="S31" s="811"/>
      <c r="T31" s="811"/>
      <c r="U31" s="811"/>
      <c r="V31" s="811"/>
      <c r="W31" s="812"/>
      <c r="X31" s="35"/>
      <c r="Y31" s="808"/>
      <c r="Z31" s="808"/>
      <c r="AA31" s="808"/>
      <c r="AB31" s="808"/>
      <c r="AC31" s="808"/>
      <c r="AD31" s="808"/>
      <c r="AE31" s="808"/>
      <c r="AF31" s="808"/>
      <c r="AG31" s="809"/>
    </row>
    <row r="32" spans="3:33" ht="9.75" customHeight="1">
      <c r="C32" s="50"/>
      <c r="D32" s="35"/>
      <c r="E32" s="35"/>
      <c r="F32" s="35"/>
      <c r="G32" s="35"/>
      <c r="H32" s="35"/>
      <c r="I32" s="35"/>
      <c r="J32" s="41"/>
      <c r="K32" s="35"/>
      <c r="L32" s="793">
        <f>IF(B80=0,"",B80)</f>
      </c>
      <c r="M32" s="794"/>
      <c r="N32" s="794"/>
      <c r="O32" s="794"/>
      <c r="P32" s="794"/>
      <c r="Q32" s="795"/>
      <c r="R32" s="813">
        <f>IF(D$108=1,"",VLOOKUP(D$108,deta,2)&amp;" "&amp;VLOOKUP(E$108,deta,3)&amp;" "&amp;O80&amp;"第"&amp;Q80&amp;"号")</f>
      </c>
      <c r="S32" s="814"/>
      <c r="T32" s="814"/>
      <c r="U32" s="814"/>
      <c r="V32" s="814"/>
      <c r="W32" s="815"/>
      <c r="X32" s="35"/>
      <c r="Y32" s="808"/>
      <c r="Z32" s="808"/>
      <c r="AA32" s="808"/>
      <c r="AB32" s="808"/>
      <c r="AC32" s="808"/>
      <c r="AD32" s="808"/>
      <c r="AE32" s="808"/>
      <c r="AF32" s="808"/>
      <c r="AG32" s="809"/>
    </row>
    <row r="33" spans="3:33" ht="9.75" customHeight="1">
      <c r="C33" s="50"/>
      <c r="D33" s="35"/>
      <c r="E33" s="35"/>
      <c r="F33" s="35"/>
      <c r="G33" s="35"/>
      <c r="H33" s="35"/>
      <c r="I33" s="35"/>
      <c r="J33" s="41"/>
      <c r="K33" s="35"/>
      <c r="L33" s="793">
        <f>IF(B83=0,"",B83)</f>
      </c>
      <c r="M33" s="794"/>
      <c r="N33" s="794"/>
      <c r="O33" s="794"/>
      <c r="P33" s="794"/>
      <c r="Q33" s="795"/>
      <c r="R33" s="813">
        <f>IF(F$108=1,"",VLOOKUP(F$108,deta,2)&amp;" "&amp;VLOOKUP(G$108,deta,3)&amp;" "&amp;O83&amp;"第"&amp;Q83&amp;"号")</f>
      </c>
      <c r="S33" s="814"/>
      <c r="T33" s="814"/>
      <c r="U33" s="814"/>
      <c r="V33" s="814"/>
      <c r="W33" s="815"/>
      <c r="X33" s="35"/>
      <c r="Y33" s="264"/>
      <c r="Z33" s="264"/>
      <c r="AA33" s="264"/>
      <c r="AB33" s="264"/>
      <c r="AC33" s="264"/>
      <c r="AD33" s="264"/>
      <c r="AE33" s="264"/>
      <c r="AF33" s="264"/>
      <c r="AG33" s="265"/>
    </row>
    <row r="34" spans="3:33" ht="9.75" customHeight="1">
      <c r="C34" s="50"/>
      <c r="D34" s="35"/>
      <c r="E34" s="35"/>
      <c r="F34" s="35"/>
      <c r="G34" s="35"/>
      <c r="H34" s="35"/>
      <c r="I34" s="35"/>
      <c r="J34" s="41"/>
      <c r="K34" s="35"/>
      <c r="L34" s="793">
        <f>IF(B86=0,"",B86)</f>
      </c>
      <c r="M34" s="794"/>
      <c r="N34" s="794"/>
      <c r="O34" s="794"/>
      <c r="P34" s="794"/>
      <c r="Q34" s="795"/>
      <c r="R34" s="813">
        <f>IF(H$108=1,"",VLOOKUP(H$108,deta,2)&amp;" "&amp;VLOOKUP(J$108,deta,3)&amp;" "&amp;O86&amp;"第"&amp;Q86&amp;"号")</f>
      </c>
      <c r="S34" s="814"/>
      <c r="T34" s="814"/>
      <c r="U34" s="814"/>
      <c r="V34" s="814"/>
      <c r="W34" s="815"/>
      <c r="X34" s="35"/>
      <c r="Y34" s="35"/>
      <c r="Z34" s="35"/>
      <c r="AA34" s="35"/>
      <c r="AB34" s="35"/>
      <c r="AC34" s="35"/>
      <c r="AD34" s="35"/>
      <c r="AE34" s="35"/>
      <c r="AF34" s="35"/>
      <c r="AG34" s="41"/>
    </row>
    <row r="35" spans="3:33" ht="9.75" customHeight="1">
      <c r="C35" s="50"/>
      <c r="D35" s="35"/>
      <c r="E35" s="35"/>
      <c r="F35" s="35"/>
      <c r="G35" s="35"/>
      <c r="H35" s="35"/>
      <c r="I35" s="35"/>
      <c r="J35" s="41"/>
      <c r="K35" s="35"/>
      <c r="L35" s="793">
        <f>IF(B89=0,"",B89)</f>
      </c>
      <c r="M35" s="794"/>
      <c r="N35" s="794"/>
      <c r="O35" s="794"/>
      <c r="P35" s="794"/>
      <c r="Q35" s="795"/>
      <c r="R35" s="813">
        <f>IF(K$108=1,"",VLOOKUP(K$108,deta,2)&amp;" "&amp;VLOOKUP(L$108,deta,3)&amp;" "&amp;O89&amp;"第"&amp;Q89&amp;"号")</f>
      </c>
      <c r="S35" s="814"/>
      <c r="T35" s="814"/>
      <c r="U35" s="814"/>
      <c r="V35" s="814"/>
      <c r="W35" s="815"/>
      <c r="X35" s="35"/>
      <c r="Y35" s="35"/>
      <c r="Z35" s="35"/>
      <c r="AA35" s="35"/>
      <c r="AB35" s="35"/>
      <c r="AC35" s="35"/>
      <c r="AD35" s="35"/>
      <c r="AE35" s="35"/>
      <c r="AF35" s="35"/>
      <c r="AG35" s="41"/>
    </row>
    <row r="36" spans="3:33" ht="9.75" customHeight="1">
      <c r="C36" s="50"/>
      <c r="D36" s="35"/>
      <c r="E36" s="35"/>
      <c r="F36" s="35"/>
      <c r="G36" s="35"/>
      <c r="H36" s="35"/>
      <c r="I36" s="35"/>
      <c r="J36" s="41"/>
      <c r="K36" s="35"/>
      <c r="L36" s="793">
        <f>IF(B92=0,"",B92)</f>
      </c>
      <c r="M36" s="794"/>
      <c r="N36" s="794"/>
      <c r="O36" s="794"/>
      <c r="P36" s="794"/>
      <c r="Q36" s="795"/>
      <c r="R36" s="813">
        <f>IF(M$108=1,"",VLOOKUP(M$108,deta,2)&amp;" "&amp;VLOOKUP(N$108,deta,3)&amp;" "&amp;O92&amp;"第"&amp;Q92&amp;"号")</f>
      </c>
      <c r="S36" s="814"/>
      <c r="T36" s="814"/>
      <c r="U36" s="814"/>
      <c r="V36" s="814"/>
      <c r="W36" s="815"/>
      <c r="X36" s="35"/>
      <c r="Y36" s="35"/>
      <c r="Z36" s="35"/>
      <c r="AA36" s="35"/>
      <c r="AB36" s="35"/>
      <c r="AC36" s="35"/>
      <c r="AD36" s="35"/>
      <c r="AE36" s="35"/>
      <c r="AF36" s="35"/>
      <c r="AG36" s="41"/>
    </row>
    <row r="37" spans="3:33" ht="9.75" customHeight="1">
      <c r="C37" s="50"/>
      <c r="D37" s="35"/>
      <c r="E37" s="35"/>
      <c r="F37" s="35"/>
      <c r="G37" s="35"/>
      <c r="H37" s="35"/>
      <c r="I37" s="35"/>
      <c r="J37" s="41"/>
      <c r="K37" s="35"/>
      <c r="L37" s="793">
        <f>IF(B95=0,"",B95)</f>
      </c>
      <c r="M37" s="794"/>
      <c r="N37" s="794"/>
      <c r="O37" s="794"/>
      <c r="P37" s="794"/>
      <c r="Q37" s="795"/>
      <c r="R37" s="813">
        <f>IF(A$109=1,"",VLOOKUP(A$109,deta,2)&amp;" "&amp;VLOOKUP(C$109,deta,3)&amp;" "&amp;O95&amp;"第"&amp;Q95&amp;"号")</f>
      </c>
      <c r="S37" s="814"/>
      <c r="T37" s="814"/>
      <c r="U37" s="814"/>
      <c r="V37" s="814"/>
      <c r="W37" s="815"/>
      <c r="X37" s="35"/>
      <c r="Y37" s="35"/>
      <c r="Z37" s="35"/>
      <c r="AA37" s="35"/>
      <c r="AB37" s="35"/>
      <c r="AC37" s="35"/>
      <c r="AD37" s="35"/>
      <c r="AE37" s="35"/>
      <c r="AF37" s="35"/>
      <c r="AG37" s="41"/>
    </row>
    <row r="38" spans="3:33" ht="9.75" customHeight="1">
      <c r="C38" s="50"/>
      <c r="D38" s="35"/>
      <c r="E38" s="35"/>
      <c r="F38" s="35"/>
      <c r="G38" s="35"/>
      <c r="H38" s="35"/>
      <c r="I38" s="35"/>
      <c r="J38" s="41"/>
      <c r="K38" s="35"/>
      <c r="L38" s="793">
        <f>IF(B98=0,"",B98)</f>
      </c>
      <c r="M38" s="794"/>
      <c r="N38" s="794"/>
      <c r="O38" s="794"/>
      <c r="P38" s="794"/>
      <c r="Q38" s="795"/>
      <c r="R38" s="813">
        <f>IF(D$109=1,"",VLOOKUP(D$109,deta,2)&amp;" "&amp;VLOOKUP(E$109,deta,3)&amp;" "&amp;O98&amp;"第"&amp;Q98&amp;"号")</f>
      </c>
      <c r="S38" s="814"/>
      <c r="T38" s="814"/>
      <c r="U38" s="814"/>
      <c r="V38" s="814"/>
      <c r="W38" s="815"/>
      <c r="X38" s="35"/>
      <c r="Y38" s="35"/>
      <c r="Z38" s="35"/>
      <c r="AA38" s="35"/>
      <c r="AB38" s="35"/>
      <c r="AC38" s="35"/>
      <c r="AD38" s="35"/>
      <c r="AE38" s="35"/>
      <c r="AF38" s="35"/>
      <c r="AG38" s="41"/>
    </row>
    <row r="39" spans="3:33" ht="10.5" customHeight="1">
      <c r="C39" s="52"/>
      <c r="D39" s="43"/>
      <c r="E39" s="43"/>
      <c r="F39" s="43"/>
      <c r="G39" s="43"/>
      <c r="H39" s="43"/>
      <c r="I39" s="43"/>
      <c r="J39" s="44"/>
      <c r="K39" s="43"/>
      <c r="L39" s="43"/>
      <c r="M39" s="43"/>
      <c r="N39" s="43"/>
      <c r="O39" s="43"/>
      <c r="P39" s="43"/>
      <c r="Q39" s="43"/>
      <c r="R39" s="43"/>
      <c r="S39" s="43"/>
      <c r="T39" s="43"/>
      <c r="U39" s="43"/>
      <c r="V39" s="43"/>
      <c r="W39" s="43"/>
      <c r="X39" s="43"/>
      <c r="Y39" s="43"/>
      <c r="Z39" s="43"/>
      <c r="AA39" s="43"/>
      <c r="AB39" s="43"/>
      <c r="AC39" s="43"/>
      <c r="AD39" s="43"/>
      <c r="AE39" s="43"/>
      <c r="AF39" s="43"/>
      <c r="AG39" s="44"/>
    </row>
    <row r="41" ht="13.5">
      <c r="P41" s="277"/>
    </row>
    <row r="45" spans="1:26" ht="19.5" customHeight="1">
      <c r="A45" s="252" t="s">
        <v>617</v>
      </c>
      <c r="B45" s="253"/>
      <c r="C45" s="253"/>
      <c r="D45" s="253"/>
      <c r="E45" s="253"/>
      <c r="F45" s="253"/>
      <c r="G45" s="253"/>
      <c r="H45" s="253"/>
      <c r="I45" s="253"/>
      <c r="J45" s="235"/>
      <c r="K45" s="235"/>
      <c r="L45" s="235"/>
      <c r="M45" s="235"/>
      <c r="N45" s="235"/>
      <c r="O45" s="235"/>
      <c r="P45" s="235"/>
      <c r="Q45" s="235"/>
      <c r="R45" s="235"/>
      <c r="S45" s="236"/>
      <c r="T45" s="49"/>
      <c r="U45" s="45"/>
      <c r="V45" s="45"/>
      <c r="W45" s="45"/>
      <c r="X45" s="45"/>
      <c r="Y45" s="45"/>
      <c r="Z45" s="46"/>
    </row>
    <row r="46" spans="1:26" ht="19.5" customHeight="1">
      <c r="A46" s="429" t="s">
        <v>618</v>
      </c>
      <c r="B46" s="430"/>
      <c r="C46" s="430"/>
      <c r="D46" s="430"/>
      <c r="E46" s="431"/>
      <c r="F46" s="399"/>
      <c r="G46" s="397"/>
      <c r="H46" s="397"/>
      <c r="I46" s="397"/>
      <c r="J46" s="397"/>
      <c r="K46" s="397"/>
      <c r="L46" s="397"/>
      <c r="M46" s="397"/>
      <c r="N46" s="397"/>
      <c r="O46" s="397"/>
      <c r="P46" s="397"/>
      <c r="Q46" s="397"/>
      <c r="R46" s="397"/>
      <c r="S46" s="398"/>
      <c r="T46" s="50" t="s">
        <v>700</v>
      </c>
      <c r="U46" s="35"/>
      <c r="V46" s="35"/>
      <c r="W46" s="35"/>
      <c r="X46" s="35"/>
      <c r="Y46" s="35"/>
      <c r="Z46" s="41"/>
    </row>
    <row r="47" spans="1:26" ht="19.5" customHeight="1">
      <c r="A47" s="429" t="s">
        <v>619</v>
      </c>
      <c r="B47" s="430"/>
      <c r="C47" s="430"/>
      <c r="D47" s="430"/>
      <c r="E47" s="431"/>
      <c r="F47" s="411"/>
      <c r="G47" s="411"/>
      <c r="H47" s="411"/>
      <c r="I47" s="411"/>
      <c r="J47" s="411"/>
      <c r="K47" s="411"/>
      <c r="L47" s="411"/>
      <c r="M47" s="411"/>
      <c r="N47" s="411"/>
      <c r="O47" s="411"/>
      <c r="P47" s="411"/>
      <c r="Q47" s="411"/>
      <c r="R47" s="411"/>
      <c r="S47" s="412"/>
      <c r="T47" s="52"/>
      <c r="U47" s="43"/>
      <c r="V47" s="43"/>
      <c r="W47" s="43"/>
      <c r="X47" s="43"/>
      <c r="Y47" s="43"/>
      <c r="Z47" s="44"/>
    </row>
    <row r="48" ht="19.5" customHeight="1"/>
    <row r="49" spans="1:26" ht="19.5" customHeight="1">
      <c r="A49" s="234" t="s">
        <v>620</v>
      </c>
      <c r="B49" s="235"/>
      <c r="C49" s="235"/>
      <c r="D49" s="235"/>
      <c r="E49" s="235"/>
      <c r="F49" s="235"/>
      <c r="G49" s="235"/>
      <c r="H49" s="235"/>
      <c r="I49" s="235"/>
      <c r="J49" s="235"/>
      <c r="K49" s="235"/>
      <c r="L49" s="235"/>
      <c r="M49" s="235"/>
      <c r="N49" s="235"/>
      <c r="O49" s="235"/>
      <c r="P49" s="235"/>
      <c r="Q49" s="235"/>
      <c r="R49" s="235"/>
      <c r="S49" s="236"/>
      <c r="T49" s="49"/>
      <c r="U49" s="45"/>
      <c r="V49" s="45"/>
      <c r="W49" s="45"/>
      <c r="X49" s="45"/>
      <c r="Y49" s="45"/>
      <c r="Z49" s="46"/>
    </row>
    <row r="50" spans="1:26" ht="19.5" customHeight="1">
      <c r="A50" s="429" t="s">
        <v>621</v>
      </c>
      <c r="B50" s="430"/>
      <c r="C50" s="430"/>
      <c r="D50" s="430"/>
      <c r="E50" s="430"/>
      <c r="F50" s="430"/>
      <c r="G50" s="431"/>
      <c r="H50" s="397"/>
      <c r="I50" s="397"/>
      <c r="J50" s="397"/>
      <c r="K50" s="397"/>
      <c r="L50" s="397"/>
      <c r="M50" s="397"/>
      <c r="N50" s="397"/>
      <c r="O50" s="397"/>
      <c r="P50" s="397"/>
      <c r="Q50" s="397"/>
      <c r="R50" s="397"/>
      <c r="S50" s="398"/>
      <c r="T50" s="50"/>
      <c r="U50" s="35"/>
      <c r="V50" s="35"/>
      <c r="W50" s="35"/>
      <c r="X50" s="35"/>
      <c r="Y50" s="35"/>
      <c r="Z50" s="41"/>
    </row>
    <row r="51" spans="1:26" ht="19.5" customHeight="1">
      <c r="A51" s="429" t="s">
        <v>622</v>
      </c>
      <c r="B51" s="430"/>
      <c r="C51" s="430"/>
      <c r="D51" s="430"/>
      <c r="E51" s="430"/>
      <c r="F51" s="430"/>
      <c r="G51" s="431"/>
      <c r="H51" s="397"/>
      <c r="I51" s="397"/>
      <c r="J51" s="397"/>
      <c r="K51" s="397"/>
      <c r="L51" s="397"/>
      <c r="M51" s="397"/>
      <c r="N51" s="397"/>
      <c r="O51" s="397"/>
      <c r="P51" s="397"/>
      <c r="Q51" s="397"/>
      <c r="R51" s="397"/>
      <c r="S51" s="398"/>
      <c r="T51" s="52"/>
      <c r="U51" s="43"/>
      <c r="V51" s="43"/>
      <c r="W51" s="43"/>
      <c r="X51" s="43"/>
      <c r="Y51" s="43"/>
      <c r="Z51" s="44"/>
    </row>
    <row r="52" ht="19.5" customHeight="1"/>
    <row r="53" spans="1:26" ht="19.5" customHeight="1">
      <c r="A53" s="234" t="s">
        <v>623</v>
      </c>
      <c r="B53" s="235"/>
      <c r="C53" s="235"/>
      <c r="D53" s="235"/>
      <c r="E53" s="235"/>
      <c r="F53" s="235"/>
      <c r="G53" s="235"/>
      <c r="H53" s="235"/>
      <c r="I53" s="235"/>
      <c r="J53" s="235"/>
      <c r="K53" s="235"/>
      <c r="L53" s="235"/>
      <c r="M53" s="235"/>
      <c r="N53" s="235"/>
      <c r="O53" s="235"/>
      <c r="P53" s="235"/>
      <c r="Q53" s="235"/>
      <c r="R53" s="235"/>
      <c r="S53" s="236"/>
      <c r="T53" s="49"/>
      <c r="U53" s="45"/>
      <c r="V53" s="45"/>
      <c r="W53" s="45"/>
      <c r="X53" s="45"/>
      <c r="Y53" s="45"/>
      <c r="Z53" s="46"/>
    </row>
    <row r="54" spans="1:26" ht="7.5" customHeight="1">
      <c r="A54" s="400"/>
      <c r="B54" s="401"/>
      <c r="C54" s="401"/>
      <c r="D54" s="401"/>
      <c r="E54" s="406"/>
      <c r="F54" s="403"/>
      <c r="G54" s="403"/>
      <c r="H54" s="403"/>
      <c r="I54" s="403"/>
      <c r="J54" s="403"/>
      <c r="K54" s="403"/>
      <c r="L54" s="403"/>
      <c r="M54" s="403"/>
      <c r="N54" s="403"/>
      <c r="O54" s="403"/>
      <c r="P54" s="403"/>
      <c r="Q54" s="403"/>
      <c r="R54" s="403"/>
      <c r="S54" s="404"/>
      <c r="T54" s="50"/>
      <c r="U54" s="35"/>
      <c r="V54" s="35"/>
      <c r="W54" s="35"/>
      <c r="X54" s="35"/>
      <c r="Y54" s="35"/>
      <c r="Z54" s="41"/>
    </row>
    <row r="55" spans="1:26" ht="19.5" customHeight="1">
      <c r="A55" s="443" t="s">
        <v>624</v>
      </c>
      <c r="B55" s="444"/>
      <c r="C55" s="444"/>
      <c r="D55" s="444"/>
      <c r="E55" s="445"/>
      <c r="F55" s="223" t="s">
        <v>627</v>
      </c>
      <c r="G55" s="706"/>
      <c r="H55" s="707"/>
      <c r="I55" s="707"/>
      <c r="J55" s="707"/>
      <c r="K55" s="707"/>
      <c r="L55" s="708"/>
      <c r="M55" s="223"/>
      <c r="N55" s="223"/>
      <c r="O55" s="223"/>
      <c r="P55" s="223"/>
      <c r="Q55" s="223"/>
      <c r="R55" s="223"/>
      <c r="S55" s="224"/>
      <c r="T55" s="816" t="s">
        <v>639</v>
      </c>
      <c r="U55" s="817"/>
      <c r="V55" s="817"/>
      <c r="W55" s="817"/>
      <c r="X55" s="817"/>
      <c r="Y55" s="817"/>
      <c r="Z55" s="818"/>
    </row>
    <row r="56" spans="1:26" ht="7.5" customHeight="1">
      <c r="A56" s="446"/>
      <c r="B56" s="447"/>
      <c r="C56" s="447"/>
      <c r="D56" s="447"/>
      <c r="E56" s="448"/>
      <c r="F56" s="411"/>
      <c r="G56" s="395"/>
      <c r="H56" s="395"/>
      <c r="I56" s="395"/>
      <c r="J56" s="395"/>
      <c r="K56" s="395"/>
      <c r="L56" s="395"/>
      <c r="M56" s="411"/>
      <c r="N56" s="232"/>
      <c r="O56" s="232"/>
      <c r="P56" s="232"/>
      <c r="Q56" s="232"/>
      <c r="R56" s="232"/>
      <c r="S56" s="233"/>
      <c r="T56" s="287"/>
      <c r="U56" s="432"/>
      <c r="V56" s="432"/>
      <c r="W56" s="432"/>
      <c r="X56" s="432"/>
      <c r="Y56" s="432"/>
      <c r="Z56" s="289"/>
    </row>
    <row r="57" spans="1:26" ht="7.5" customHeight="1">
      <c r="A57" s="449"/>
      <c r="B57" s="450"/>
      <c r="C57" s="450"/>
      <c r="D57" s="450"/>
      <c r="E57" s="451"/>
      <c r="F57" s="416"/>
      <c r="G57" s="389"/>
      <c r="H57" s="389"/>
      <c r="I57" s="389"/>
      <c r="J57" s="389"/>
      <c r="K57" s="389"/>
      <c r="L57" s="389"/>
      <c r="M57" s="416"/>
      <c r="N57" s="248"/>
      <c r="O57" s="248"/>
      <c r="P57" s="248"/>
      <c r="Q57" s="248"/>
      <c r="R57" s="248"/>
      <c r="S57" s="249"/>
      <c r="T57" s="287"/>
      <c r="U57" s="432"/>
      <c r="V57" s="432"/>
      <c r="W57" s="432"/>
      <c r="X57" s="432"/>
      <c r="Y57" s="432"/>
      <c r="Z57" s="289"/>
    </row>
    <row r="58" spans="1:26" ht="19.5" customHeight="1">
      <c r="A58" s="443" t="s">
        <v>625</v>
      </c>
      <c r="B58" s="444"/>
      <c r="C58" s="444"/>
      <c r="D58" s="444"/>
      <c r="E58" s="445"/>
      <c r="F58" s="223" t="s">
        <v>627</v>
      </c>
      <c r="G58" s="706"/>
      <c r="H58" s="707"/>
      <c r="I58" s="707"/>
      <c r="J58" s="707"/>
      <c r="K58" s="707"/>
      <c r="L58" s="708"/>
      <c r="M58" s="223" t="s">
        <v>629</v>
      </c>
      <c r="N58" s="223"/>
      <c r="O58" s="223"/>
      <c r="P58" s="223"/>
      <c r="Q58" s="223"/>
      <c r="R58" s="223"/>
      <c r="S58" s="224"/>
      <c r="T58" s="816" t="s">
        <v>640</v>
      </c>
      <c r="U58" s="817"/>
      <c r="V58" s="817"/>
      <c r="W58" s="817"/>
      <c r="X58" s="817"/>
      <c r="Y58" s="817"/>
      <c r="Z58" s="818"/>
    </row>
    <row r="59" spans="1:26" ht="7.5" customHeight="1">
      <c r="A59" s="446"/>
      <c r="B59" s="447"/>
      <c r="C59" s="447"/>
      <c r="D59" s="447"/>
      <c r="E59" s="448"/>
      <c r="F59" s="411"/>
      <c r="G59" s="395"/>
      <c r="H59" s="395"/>
      <c r="I59" s="395"/>
      <c r="J59" s="395"/>
      <c r="K59" s="395"/>
      <c r="L59" s="395"/>
      <c r="M59" s="232"/>
      <c r="N59" s="232"/>
      <c r="O59" s="232"/>
      <c r="P59" s="232"/>
      <c r="Q59" s="232"/>
      <c r="R59" s="232"/>
      <c r="S59" s="233"/>
      <c r="T59" s="287"/>
      <c r="U59" s="432"/>
      <c r="V59" s="432"/>
      <c r="W59" s="432"/>
      <c r="X59" s="432"/>
      <c r="Y59" s="432"/>
      <c r="Z59" s="289"/>
    </row>
    <row r="60" spans="1:26" ht="7.5" customHeight="1">
      <c r="A60" s="449"/>
      <c r="B60" s="450"/>
      <c r="C60" s="450"/>
      <c r="D60" s="450"/>
      <c r="E60" s="451"/>
      <c r="F60" s="414"/>
      <c r="G60" s="392"/>
      <c r="H60" s="392"/>
      <c r="I60" s="392"/>
      <c r="J60" s="392"/>
      <c r="K60" s="392"/>
      <c r="L60" s="392"/>
      <c r="M60" s="223"/>
      <c r="N60" s="223"/>
      <c r="O60" s="223"/>
      <c r="P60" s="223"/>
      <c r="Q60" s="223"/>
      <c r="R60" s="223"/>
      <c r="S60" s="224"/>
      <c r="T60" s="287"/>
      <c r="U60" s="432"/>
      <c r="V60" s="432"/>
      <c r="W60" s="432"/>
      <c r="X60" s="432"/>
      <c r="Y60" s="432"/>
      <c r="Z60" s="289"/>
    </row>
    <row r="61" spans="1:26" ht="19.5" customHeight="1">
      <c r="A61" s="788" t="s">
        <v>626</v>
      </c>
      <c r="B61" s="789"/>
      <c r="C61" s="789"/>
      <c r="D61" s="789"/>
      <c r="E61" s="790"/>
      <c r="F61" s="223" t="s">
        <v>627</v>
      </c>
      <c r="G61" s="706"/>
      <c r="H61" s="707"/>
      <c r="I61" s="707"/>
      <c r="J61" s="707"/>
      <c r="K61" s="707"/>
      <c r="L61" s="708"/>
      <c r="M61" s="274" t="s">
        <v>628</v>
      </c>
      <c r="N61" s="791"/>
      <c r="O61" s="792"/>
      <c r="P61" s="273" t="s">
        <v>630</v>
      </c>
      <c r="Q61" s="223"/>
      <c r="R61" s="223"/>
      <c r="S61" s="224"/>
      <c r="T61" s="50"/>
      <c r="U61" s="35"/>
      <c r="V61" s="35"/>
      <c r="W61" s="35"/>
      <c r="X61" s="35"/>
      <c r="Y61" s="35"/>
      <c r="Z61" s="41"/>
    </row>
    <row r="62" spans="1:26" ht="7.5" customHeight="1">
      <c r="A62" s="788"/>
      <c r="B62" s="789"/>
      <c r="C62" s="789"/>
      <c r="D62" s="789"/>
      <c r="E62" s="790"/>
      <c r="F62" s="414"/>
      <c r="G62" s="392"/>
      <c r="H62" s="392"/>
      <c r="I62" s="392"/>
      <c r="J62" s="392"/>
      <c r="K62" s="392"/>
      <c r="L62" s="392"/>
      <c r="M62" s="433"/>
      <c r="N62" s="433"/>
      <c r="O62" s="433"/>
      <c r="P62" s="434"/>
      <c r="Q62" s="223"/>
      <c r="R62" s="223"/>
      <c r="S62" s="224"/>
      <c r="T62" s="50"/>
      <c r="U62" s="35"/>
      <c r="V62" s="35"/>
      <c r="W62" s="35"/>
      <c r="X62" s="35"/>
      <c r="Y62" s="35"/>
      <c r="Z62" s="41"/>
    </row>
    <row r="63" spans="1:26" ht="7.5" customHeight="1">
      <c r="A63" s="788"/>
      <c r="B63" s="789"/>
      <c r="C63" s="789"/>
      <c r="D63" s="789"/>
      <c r="E63" s="790"/>
      <c r="F63" s="416"/>
      <c r="G63" s="389"/>
      <c r="H63" s="389"/>
      <c r="I63" s="389"/>
      <c r="J63" s="389"/>
      <c r="K63" s="389"/>
      <c r="L63" s="389"/>
      <c r="M63" s="435"/>
      <c r="N63" s="435"/>
      <c r="O63" s="435"/>
      <c r="P63" s="436"/>
      <c r="Q63" s="248"/>
      <c r="R63" s="248"/>
      <c r="S63" s="249"/>
      <c r="T63" s="50"/>
      <c r="U63" s="35"/>
      <c r="V63" s="35"/>
      <c r="W63" s="35"/>
      <c r="X63" s="35"/>
      <c r="Y63" s="35"/>
      <c r="Z63" s="41"/>
    </row>
    <row r="64" spans="1:26" ht="19.5" customHeight="1">
      <c r="A64" s="788"/>
      <c r="B64" s="789"/>
      <c r="C64" s="789"/>
      <c r="D64" s="789"/>
      <c r="E64" s="790"/>
      <c r="F64" s="223" t="s">
        <v>627</v>
      </c>
      <c r="G64" s="706"/>
      <c r="H64" s="707"/>
      <c r="I64" s="707"/>
      <c r="J64" s="707"/>
      <c r="K64" s="707"/>
      <c r="L64" s="708"/>
      <c r="M64" s="274" t="s">
        <v>628</v>
      </c>
      <c r="N64" s="791"/>
      <c r="O64" s="792"/>
      <c r="P64" s="273" t="s">
        <v>630</v>
      </c>
      <c r="Q64" s="223"/>
      <c r="R64" s="223"/>
      <c r="S64" s="224"/>
      <c r="T64" s="50"/>
      <c r="U64" s="35"/>
      <c r="V64" s="35"/>
      <c r="W64" s="35"/>
      <c r="X64" s="35"/>
      <c r="Y64" s="35"/>
      <c r="Z64" s="41"/>
    </row>
    <row r="65" spans="1:26" ht="7.5" customHeight="1">
      <c r="A65" s="452"/>
      <c r="B65" s="453"/>
      <c r="C65" s="453"/>
      <c r="D65" s="453"/>
      <c r="E65" s="454"/>
      <c r="F65" s="411"/>
      <c r="G65" s="395"/>
      <c r="H65" s="395"/>
      <c r="I65" s="395"/>
      <c r="J65" s="395"/>
      <c r="K65" s="395"/>
      <c r="L65" s="395"/>
      <c r="M65" s="437"/>
      <c r="N65" s="437"/>
      <c r="O65" s="437"/>
      <c r="P65" s="438"/>
      <c r="Q65" s="232"/>
      <c r="R65" s="232"/>
      <c r="S65" s="233"/>
      <c r="T65" s="52"/>
      <c r="U65" s="43"/>
      <c r="V65" s="43"/>
      <c r="W65" s="43"/>
      <c r="X65" s="43"/>
      <c r="Y65" s="43"/>
      <c r="Z65" s="44"/>
    </row>
    <row r="66" ht="19.5" customHeight="1"/>
    <row r="67" spans="1:26" ht="19.5" customHeight="1">
      <c r="A67" s="234" t="s">
        <v>631</v>
      </c>
      <c r="B67" s="235"/>
      <c r="C67" s="235"/>
      <c r="D67" s="235"/>
      <c r="E67" s="235"/>
      <c r="F67" s="235"/>
      <c r="G67" s="235"/>
      <c r="H67" s="235"/>
      <c r="I67" s="235"/>
      <c r="J67" s="235"/>
      <c r="K67" s="235"/>
      <c r="L67" s="235"/>
      <c r="M67" s="235"/>
      <c r="N67" s="235"/>
      <c r="O67" s="235"/>
      <c r="P67" s="235"/>
      <c r="Q67" s="235"/>
      <c r="R67" s="235"/>
      <c r="S67" s="236"/>
      <c r="T67" s="49"/>
      <c r="U67" s="45"/>
      <c r="V67" s="45"/>
      <c r="W67" s="45"/>
      <c r="X67" s="45"/>
      <c r="Y67" s="45"/>
      <c r="Z67" s="46"/>
    </row>
    <row r="68" spans="1:26" ht="7.5" customHeight="1">
      <c r="A68" s="400"/>
      <c r="B68" s="401"/>
      <c r="C68" s="401"/>
      <c r="D68" s="401"/>
      <c r="E68" s="406"/>
      <c r="F68" s="422"/>
      <c r="G68" s="403"/>
      <c r="H68" s="403"/>
      <c r="I68" s="403"/>
      <c r="J68" s="403"/>
      <c r="K68" s="403"/>
      <c r="L68" s="403"/>
      <c r="M68" s="403"/>
      <c r="N68" s="403"/>
      <c r="O68" s="403"/>
      <c r="P68" s="403"/>
      <c r="Q68" s="403"/>
      <c r="R68" s="403"/>
      <c r="S68" s="404"/>
      <c r="T68" s="50"/>
      <c r="U68" s="35"/>
      <c r="V68" s="35"/>
      <c r="W68" s="35"/>
      <c r="X68" s="35"/>
      <c r="Y68" s="35"/>
      <c r="Z68" s="41"/>
    </row>
    <row r="69" spans="1:26" ht="19.5" customHeight="1">
      <c r="A69" s="443" t="s">
        <v>631</v>
      </c>
      <c r="B69" s="444"/>
      <c r="C69" s="444"/>
      <c r="D69" s="444"/>
      <c r="E69" s="445"/>
      <c r="F69" s="223"/>
      <c r="G69" s="223"/>
      <c r="H69" s="223"/>
      <c r="I69" s="497" t="s">
        <v>274</v>
      </c>
      <c r="J69" s="497"/>
      <c r="K69" s="223"/>
      <c r="L69" s="276" t="s">
        <v>275</v>
      </c>
      <c r="M69" s="223"/>
      <c r="N69" s="276" t="s">
        <v>276</v>
      </c>
      <c r="O69" s="786"/>
      <c r="P69" s="787"/>
      <c r="Q69" s="223" t="s">
        <v>5</v>
      </c>
      <c r="R69" s="223"/>
      <c r="S69" s="224"/>
      <c r="T69" s="816" t="s">
        <v>641</v>
      </c>
      <c r="U69" s="819"/>
      <c r="V69" s="819"/>
      <c r="W69" s="819"/>
      <c r="X69" s="819"/>
      <c r="Y69" s="819"/>
      <c r="Z69" s="818"/>
    </row>
    <row r="70" spans="1:26" ht="7.5" customHeight="1">
      <c r="A70" s="446"/>
      <c r="B70" s="447"/>
      <c r="C70" s="447"/>
      <c r="D70" s="447"/>
      <c r="E70" s="448"/>
      <c r="F70" s="414"/>
      <c r="G70" s="414"/>
      <c r="H70" s="414"/>
      <c r="I70" s="414"/>
      <c r="J70" s="427"/>
      <c r="K70" s="414"/>
      <c r="L70" s="440"/>
      <c r="M70" s="414"/>
      <c r="N70" s="440"/>
      <c r="O70" s="442"/>
      <c r="P70" s="442"/>
      <c r="Q70" s="414"/>
      <c r="R70" s="414"/>
      <c r="S70" s="415"/>
      <c r="T70" s="287"/>
      <c r="U70" s="288"/>
      <c r="V70" s="288"/>
      <c r="W70" s="288"/>
      <c r="X70" s="288"/>
      <c r="Y70" s="288"/>
      <c r="Z70" s="289"/>
    </row>
    <row r="71" spans="1:26" ht="19.5" customHeight="1">
      <c r="A71" s="234" t="s">
        <v>632</v>
      </c>
      <c r="B71" s="235"/>
      <c r="C71" s="235"/>
      <c r="D71" s="235"/>
      <c r="E71" s="235"/>
      <c r="F71" s="235"/>
      <c r="G71" s="235"/>
      <c r="H71" s="235"/>
      <c r="I71" s="235"/>
      <c r="J71" s="235"/>
      <c r="K71" s="235"/>
      <c r="L71" s="235"/>
      <c r="M71" s="235"/>
      <c r="N71" s="235"/>
      <c r="O71" s="235"/>
      <c r="P71" s="235"/>
      <c r="Q71" s="235"/>
      <c r="R71" s="235"/>
      <c r="S71" s="236"/>
      <c r="T71" s="278" t="s">
        <v>642</v>
      </c>
      <c r="U71" s="35"/>
      <c r="V71" s="35"/>
      <c r="W71" s="35"/>
      <c r="X71" s="35"/>
      <c r="Y71" s="35"/>
      <c r="Z71" s="41"/>
    </row>
    <row r="72" spans="1:26" ht="7.5" customHeight="1">
      <c r="A72" s="400"/>
      <c r="B72" s="401"/>
      <c r="C72" s="401"/>
      <c r="D72" s="401"/>
      <c r="E72" s="406"/>
      <c r="F72" s="419"/>
      <c r="G72" s="419"/>
      <c r="H72" s="419"/>
      <c r="I72" s="419"/>
      <c r="J72" s="419"/>
      <c r="K72" s="419"/>
      <c r="L72" s="419"/>
      <c r="M72" s="419"/>
      <c r="N72" s="419"/>
      <c r="O72" s="419"/>
      <c r="P72" s="419"/>
      <c r="Q72" s="419"/>
      <c r="R72" s="419"/>
      <c r="S72" s="439"/>
      <c r="T72" s="278"/>
      <c r="U72" s="35"/>
      <c r="V72" s="35"/>
      <c r="W72" s="35"/>
      <c r="X72" s="35"/>
      <c r="Y72" s="35"/>
      <c r="Z72" s="41"/>
    </row>
    <row r="73" spans="1:26" ht="19.5" customHeight="1">
      <c r="A73" s="443" t="s">
        <v>32</v>
      </c>
      <c r="B73" s="444"/>
      <c r="C73" s="444"/>
      <c r="D73" s="444"/>
      <c r="E73" s="445"/>
      <c r="F73" s="223"/>
      <c r="G73" s="223"/>
      <c r="H73" s="223"/>
      <c r="I73" s="497" t="s">
        <v>274</v>
      </c>
      <c r="J73" s="497"/>
      <c r="K73" s="223"/>
      <c r="L73" s="276" t="s">
        <v>275</v>
      </c>
      <c r="M73" s="223"/>
      <c r="N73" s="276" t="s">
        <v>276</v>
      </c>
      <c r="O73" s="223"/>
      <c r="P73" s="223"/>
      <c r="Q73" s="223"/>
      <c r="R73" s="223"/>
      <c r="S73" s="224"/>
      <c r="T73" s="50"/>
      <c r="U73" s="35"/>
      <c r="V73" s="35"/>
      <c r="W73" s="35"/>
      <c r="X73" s="35"/>
      <c r="Y73" s="35"/>
      <c r="Z73" s="41"/>
    </row>
    <row r="74" spans="1:26" ht="7.5" customHeight="1">
      <c r="A74" s="446"/>
      <c r="B74" s="447"/>
      <c r="C74" s="447"/>
      <c r="D74" s="447"/>
      <c r="E74" s="448"/>
      <c r="F74" s="223"/>
      <c r="G74" s="223"/>
      <c r="H74" s="223"/>
      <c r="I74" s="223"/>
      <c r="J74" s="258"/>
      <c r="K74" s="223"/>
      <c r="L74" s="276"/>
      <c r="M74" s="223"/>
      <c r="N74" s="276"/>
      <c r="O74" s="223"/>
      <c r="P74" s="223"/>
      <c r="Q74" s="223"/>
      <c r="R74" s="223"/>
      <c r="S74" s="224"/>
      <c r="T74" s="50"/>
      <c r="U74" s="35"/>
      <c r="V74" s="35"/>
      <c r="W74" s="35"/>
      <c r="X74" s="35"/>
      <c r="Y74" s="35"/>
      <c r="Z74" s="41"/>
    </row>
    <row r="75" spans="1:26" ht="19.5" customHeight="1">
      <c r="A75" s="234" t="s">
        <v>633</v>
      </c>
      <c r="B75" s="235"/>
      <c r="C75" s="235"/>
      <c r="D75" s="235"/>
      <c r="E75" s="235"/>
      <c r="F75" s="235"/>
      <c r="G75" s="235"/>
      <c r="H75" s="235"/>
      <c r="I75" s="235"/>
      <c r="J75" s="236"/>
      <c r="K75" s="235" t="s">
        <v>634</v>
      </c>
      <c r="L75" s="235"/>
      <c r="M75" s="235"/>
      <c r="N75" s="235"/>
      <c r="O75" s="235"/>
      <c r="P75" s="235"/>
      <c r="Q75" s="235"/>
      <c r="R75" s="235"/>
      <c r="S75" s="236"/>
      <c r="T75" s="278" t="s">
        <v>643</v>
      </c>
      <c r="U75" s="35"/>
      <c r="V75" s="35"/>
      <c r="W75" s="35"/>
      <c r="X75" s="35"/>
      <c r="Y75" s="35"/>
      <c r="Z75" s="41"/>
    </row>
    <row r="76" spans="1:26" ht="7.5" customHeight="1">
      <c r="A76" s="422"/>
      <c r="B76" s="403"/>
      <c r="C76" s="403"/>
      <c r="D76" s="403"/>
      <c r="E76" s="403"/>
      <c r="F76" s="403"/>
      <c r="G76" s="403"/>
      <c r="H76" s="403"/>
      <c r="I76" s="403"/>
      <c r="J76" s="404"/>
      <c r="K76" s="419"/>
      <c r="L76" s="419"/>
      <c r="M76" s="419"/>
      <c r="N76" s="419"/>
      <c r="O76" s="419"/>
      <c r="P76" s="419"/>
      <c r="Q76" s="419"/>
      <c r="R76" s="419"/>
      <c r="S76" s="439"/>
      <c r="T76" s="278"/>
      <c r="U76" s="35"/>
      <c r="V76" s="35"/>
      <c r="W76" s="35"/>
      <c r="X76" s="35"/>
      <c r="Y76" s="35"/>
      <c r="Z76" s="41"/>
    </row>
    <row r="77" spans="1:26" ht="18.75" customHeight="1">
      <c r="A77" s="391"/>
      <c r="B77" s="706"/>
      <c r="C77" s="707"/>
      <c r="D77" s="707"/>
      <c r="E77" s="707"/>
      <c r="F77" s="707"/>
      <c r="G77" s="707"/>
      <c r="H77" s="707"/>
      <c r="I77" s="708"/>
      <c r="J77" s="393"/>
      <c r="K77" s="223"/>
      <c r="L77" s="223"/>
      <c r="M77" s="223"/>
      <c r="N77" s="223"/>
      <c r="O77" s="475"/>
      <c r="P77" s="276" t="s">
        <v>47</v>
      </c>
      <c r="Q77" s="786"/>
      <c r="R77" s="787"/>
      <c r="S77" s="275" t="s">
        <v>5</v>
      </c>
      <c r="T77" s="278" t="s">
        <v>642</v>
      </c>
      <c r="U77" s="35"/>
      <c r="V77" s="35"/>
      <c r="W77" s="35"/>
      <c r="X77" s="35"/>
      <c r="Y77" s="35"/>
      <c r="Z77" s="41"/>
    </row>
    <row r="78" spans="1:26" ht="7.5" customHeight="1">
      <c r="A78" s="391"/>
      <c r="B78" s="392"/>
      <c r="C78" s="392"/>
      <c r="D78" s="392"/>
      <c r="E78" s="392"/>
      <c r="F78" s="392"/>
      <c r="G78" s="392"/>
      <c r="H78" s="392"/>
      <c r="I78" s="392"/>
      <c r="J78" s="393"/>
      <c r="K78" s="223"/>
      <c r="L78" s="223"/>
      <c r="M78" s="223"/>
      <c r="N78" s="223"/>
      <c r="O78" s="414"/>
      <c r="P78" s="440"/>
      <c r="Q78" s="427"/>
      <c r="R78" s="427"/>
      <c r="S78" s="275"/>
      <c r="T78" s="278"/>
      <c r="U78" s="35"/>
      <c r="V78" s="35"/>
      <c r="W78" s="35"/>
      <c r="X78" s="35"/>
      <c r="Y78" s="35"/>
      <c r="Z78" s="41"/>
    </row>
    <row r="79" spans="1:26" ht="7.5" customHeight="1">
      <c r="A79" s="391"/>
      <c r="B79" s="392"/>
      <c r="C79" s="392"/>
      <c r="D79" s="392"/>
      <c r="E79" s="392"/>
      <c r="F79" s="392"/>
      <c r="G79" s="392"/>
      <c r="H79" s="392"/>
      <c r="I79" s="392"/>
      <c r="J79" s="393"/>
      <c r="K79" s="223"/>
      <c r="L79" s="223"/>
      <c r="M79" s="223"/>
      <c r="N79" s="223"/>
      <c r="O79" s="414"/>
      <c r="P79" s="440"/>
      <c r="Q79" s="427"/>
      <c r="R79" s="427"/>
      <c r="S79" s="275"/>
      <c r="T79" s="278"/>
      <c r="U79" s="35"/>
      <c r="V79" s="35"/>
      <c r="W79" s="35"/>
      <c r="X79" s="35"/>
      <c r="Y79" s="35"/>
      <c r="Z79" s="41"/>
    </row>
    <row r="80" spans="1:26" ht="18.75" customHeight="1">
      <c r="A80" s="391"/>
      <c r="B80" s="706"/>
      <c r="C80" s="707"/>
      <c r="D80" s="707"/>
      <c r="E80" s="707"/>
      <c r="F80" s="707"/>
      <c r="G80" s="707"/>
      <c r="H80" s="707"/>
      <c r="I80" s="708"/>
      <c r="J80" s="393"/>
      <c r="K80" s="223"/>
      <c r="L80" s="223"/>
      <c r="M80" s="223"/>
      <c r="N80" s="223"/>
      <c r="O80" s="475"/>
      <c r="P80" s="276" t="s">
        <v>47</v>
      </c>
      <c r="Q80" s="786"/>
      <c r="R80" s="787"/>
      <c r="S80" s="275" t="s">
        <v>5</v>
      </c>
      <c r="T80" s="50"/>
      <c r="U80" s="35"/>
      <c r="V80" s="35"/>
      <c r="W80" s="35"/>
      <c r="X80" s="35"/>
      <c r="Y80" s="35"/>
      <c r="Z80" s="41"/>
    </row>
    <row r="81" spans="1:26" ht="7.5" customHeight="1">
      <c r="A81" s="391"/>
      <c r="B81" s="392"/>
      <c r="C81" s="392"/>
      <c r="D81" s="392"/>
      <c r="E81" s="392"/>
      <c r="F81" s="392"/>
      <c r="G81" s="392"/>
      <c r="H81" s="392"/>
      <c r="I81" s="392"/>
      <c r="J81" s="393"/>
      <c r="K81" s="223"/>
      <c r="L81" s="223"/>
      <c r="M81" s="223"/>
      <c r="N81" s="223"/>
      <c r="O81" s="414"/>
      <c r="P81" s="440"/>
      <c r="Q81" s="427"/>
      <c r="R81" s="427"/>
      <c r="S81" s="275"/>
      <c r="T81" s="50"/>
      <c r="U81" s="35"/>
      <c r="V81" s="35"/>
      <c r="W81" s="35"/>
      <c r="X81" s="35"/>
      <c r="Y81" s="35"/>
      <c r="Z81" s="41"/>
    </row>
    <row r="82" spans="1:26" ht="7.5" customHeight="1">
      <c r="A82" s="391"/>
      <c r="B82" s="392"/>
      <c r="C82" s="392"/>
      <c r="D82" s="392"/>
      <c r="E82" s="392"/>
      <c r="F82" s="392"/>
      <c r="G82" s="392"/>
      <c r="H82" s="392"/>
      <c r="I82" s="392"/>
      <c r="J82" s="393"/>
      <c r="K82" s="223"/>
      <c r="L82" s="223"/>
      <c r="M82" s="223"/>
      <c r="N82" s="223"/>
      <c r="O82" s="414"/>
      <c r="P82" s="440"/>
      <c r="Q82" s="427"/>
      <c r="R82" s="427"/>
      <c r="S82" s="275"/>
      <c r="T82" s="50"/>
      <c r="U82" s="35"/>
      <c r="V82" s="35"/>
      <c r="W82" s="35"/>
      <c r="X82" s="35"/>
      <c r="Y82" s="35"/>
      <c r="Z82" s="41"/>
    </row>
    <row r="83" spans="1:26" ht="18.75" customHeight="1">
      <c r="A83" s="391"/>
      <c r="B83" s="706"/>
      <c r="C83" s="707"/>
      <c r="D83" s="707"/>
      <c r="E83" s="707"/>
      <c r="F83" s="707"/>
      <c r="G83" s="707"/>
      <c r="H83" s="707"/>
      <c r="I83" s="708"/>
      <c r="J83" s="393"/>
      <c r="K83" s="223"/>
      <c r="L83" s="223"/>
      <c r="M83" s="223"/>
      <c r="N83" s="223"/>
      <c r="O83" s="475"/>
      <c r="P83" s="276" t="s">
        <v>47</v>
      </c>
      <c r="Q83" s="786"/>
      <c r="R83" s="787"/>
      <c r="S83" s="275" t="s">
        <v>5</v>
      </c>
      <c r="T83" s="50"/>
      <c r="U83" s="35"/>
      <c r="V83" s="35"/>
      <c r="W83" s="35"/>
      <c r="X83" s="35"/>
      <c r="Y83" s="35"/>
      <c r="Z83" s="41"/>
    </row>
    <row r="84" spans="1:26" ht="7.5" customHeight="1">
      <c r="A84" s="391"/>
      <c r="B84" s="392"/>
      <c r="C84" s="392"/>
      <c r="D84" s="392"/>
      <c r="E84" s="392"/>
      <c r="F84" s="392"/>
      <c r="G84" s="392"/>
      <c r="H84" s="392"/>
      <c r="I84" s="392"/>
      <c r="J84" s="393"/>
      <c r="K84" s="223"/>
      <c r="L84" s="223"/>
      <c r="M84" s="223"/>
      <c r="N84" s="223"/>
      <c r="O84" s="414"/>
      <c r="P84" s="440"/>
      <c r="Q84" s="427"/>
      <c r="R84" s="427"/>
      <c r="S84" s="275"/>
      <c r="T84" s="50"/>
      <c r="U84" s="35"/>
      <c r="V84" s="35"/>
      <c r="W84" s="35"/>
      <c r="X84" s="35"/>
      <c r="Y84" s="35"/>
      <c r="Z84" s="41"/>
    </row>
    <row r="85" spans="1:26" ht="7.5" customHeight="1">
      <c r="A85" s="391"/>
      <c r="B85" s="392"/>
      <c r="C85" s="392"/>
      <c r="D85" s="392"/>
      <c r="E85" s="392"/>
      <c r="F85" s="392"/>
      <c r="G85" s="392"/>
      <c r="H85" s="392"/>
      <c r="I85" s="392"/>
      <c r="J85" s="393"/>
      <c r="K85" s="223"/>
      <c r="L85" s="223"/>
      <c r="M85" s="223"/>
      <c r="N85" s="223"/>
      <c r="O85" s="414"/>
      <c r="P85" s="440"/>
      <c r="Q85" s="427"/>
      <c r="R85" s="427"/>
      <c r="S85" s="275"/>
      <c r="T85" s="50"/>
      <c r="U85" s="35"/>
      <c r="V85" s="35"/>
      <c r="W85" s="35"/>
      <c r="X85" s="35"/>
      <c r="Y85" s="35"/>
      <c r="Z85" s="41"/>
    </row>
    <row r="86" spans="1:26" ht="18.75" customHeight="1">
      <c r="A86" s="391"/>
      <c r="B86" s="706"/>
      <c r="C86" s="707"/>
      <c r="D86" s="707"/>
      <c r="E86" s="707"/>
      <c r="F86" s="707"/>
      <c r="G86" s="707"/>
      <c r="H86" s="707"/>
      <c r="I86" s="708"/>
      <c r="J86" s="393"/>
      <c r="K86" s="223"/>
      <c r="L86" s="223"/>
      <c r="M86" s="223"/>
      <c r="N86" s="223"/>
      <c r="O86" s="475"/>
      <c r="P86" s="276" t="s">
        <v>47</v>
      </c>
      <c r="Q86" s="786"/>
      <c r="R86" s="787"/>
      <c r="S86" s="275" t="s">
        <v>5</v>
      </c>
      <c r="T86" s="50"/>
      <c r="U86" s="35"/>
      <c r="V86" s="35"/>
      <c r="W86" s="35"/>
      <c r="X86" s="35"/>
      <c r="Y86" s="35"/>
      <c r="Z86" s="41"/>
    </row>
    <row r="87" spans="1:26" ht="7.5" customHeight="1">
      <c r="A87" s="391"/>
      <c r="B87" s="392"/>
      <c r="C87" s="392"/>
      <c r="D87" s="392"/>
      <c r="E87" s="392"/>
      <c r="F87" s="392"/>
      <c r="G87" s="392"/>
      <c r="H87" s="392"/>
      <c r="I87" s="392"/>
      <c r="J87" s="393"/>
      <c r="K87" s="223"/>
      <c r="L87" s="223"/>
      <c r="M87" s="223"/>
      <c r="N87" s="223"/>
      <c r="O87" s="414"/>
      <c r="P87" s="440"/>
      <c r="Q87" s="427"/>
      <c r="R87" s="427"/>
      <c r="S87" s="275"/>
      <c r="T87" s="50"/>
      <c r="U87" s="35"/>
      <c r="V87" s="35"/>
      <c r="W87" s="35"/>
      <c r="X87" s="35"/>
      <c r="Y87" s="35"/>
      <c r="Z87" s="41"/>
    </row>
    <row r="88" spans="1:26" ht="7.5" customHeight="1">
      <c r="A88" s="391"/>
      <c r="B88" s="392"/>
      <c r="C88" s="392"/>
      <c r="D88" s="392"/>
      <c r="E88" s="392"/>
      <c r="F88" s="392"/>
      <c r="G88" s="392"/>
      <c r="H88" s="392"/>
      <c r="I88" s="392"/>
      <c r="J88" s="393"/>
      <c r="K88" s="223"/>
      <c r="L88" s="223"/>
      <c r="M88" s="223"/>
      <c r="N88" s="223"/>
      <c r="O88" s="414"/>
      <c r="P88" s="440"/>
      <c r="Q88" s="427"/>
      <c r="R88" s="427"/>
      <c r="S88" s="275"/>
      <c r="T88" s="50"/>
      <c r="U88" s="35"/>
      <c r="V88" s="35"/>
      <c r="W88" s="35"/>
      <c r="X88" s="35"/>
      <c r="Y88" s="35"/>
      <c r="Z88" s="41"/>
    </row>
    <row r="89" spans="1:26" ht="18.75" customHeight="1">
      <c r="A89" s="391"/>
      <c r="B89" s="706"/>
      <c r="C89" s="707"/>
      <c r="D89" s="707"/>
      <c r="E89" s="707"/>
      <c r="F89" s="707"/>
      <c r="G89" s="707"/>
      <c r="H89" s="707"/>
      <c r="I89" s="708"/>
      <c r="J89" s="393"/>
      <c r="K89" s="223"/>
      <c r="L89" s="223"/>
      <c r="M89" s="223"/>
      <c r="N89" s="223"/>
      <c r="O89" s="475"/>
      <c r="P89" s="276" t="s">
        <v>47</v>
      </c>
      <c r="Q89" s="786"/>
      <c r="R89" s="787"/>
      <c r="S89" s="275" t="s">
        <v>5</v>
      </c>
      <c r="T89" s="50"/>
      <c r="U89" s="35"/>
      <c r="V89" s="35"/>
      <c r="W89" s="35"/>
      <c r="X89" s="35"/>
      <c r="Y89" s="35"/>
      <c r="Z89" s="41"/>
    </row>
    <row r="90" spans="1:26" ht="7.5" customHeight="1">
      <c r="A90" s="391"/>
      <c r="B90" s="392"/>
      <c r="C90" s="392"/>
      <c r="D90" s="392"/>
      <c r="E90" s="392"/>
      <c r="F90" s="392"/>
      <c r="G90" s="392"/>
      <c r="H90" s="392"/>
      <c r="I90" s="392"/>
      <c r="J90" s="393"/>
      <c r="K90" s="223"/>
      <c r="L90" s="223"/>
      <c r="M90" s="223"/>
      <c r="N90" s="223"/>
      <c r="O90" s="414"/>
      <c r="P90" s="440"/>
      <c r="Q90" s="427"/>
      <c r="R90" s="427"/>
      <c r="S90" s="275"/>
      <c r="T90" s="50"/>
      <c r="U90" s="35"/>
      <c r="V90" s="35"/>
      <c r="W90" s="35"/>
      <c r="X90" s="35"/>
      <c r="Y90" s="35"/>
      <c r="Z90" s="41"/>
    </row>
    <row r="91" spans="1:26" ht="7.5" customHeight="1">
      <c r="A91" s="391"/>
      <c r="B91" s="392"/>
      <c r="C91" s="392"/>
      <c r="D91" s="392"/>
      <c r="E91" s="392"/>
      <c r="F91" s="392"/>
      <c r="G91" s="392"/>
      <c r="H91" s="392"/>
      <c r="I91" s="392"/>
      <c r="J91" s="393"/>
      <c r="K91" s="223"/>
      <c r="L91" s="223"/>
      <c r="M91" s="223"/>
      <c r="N91" s="223"/>
      <c r="O91" s="414"/>
      <c r="P91" s="440"/>
      <c r="Q91" s="427"/>
      <c r="R91" s="427"/>
      <c r="S91" s="275"/>
      <c r="T91" s="50"/>
      <c r="U91" s="35"/>
      <c r="V91" s="35"/>
      <c r="W91" s="35"/>
      <c r="X91" s="35"/>
      <c r="Y91" s="35"/>
      <c r="Z91" s="41"/>
    </row>
    <row r="92" spans="1:26" ht="18.75" customHeight="1">
      <c r="A92" s="391"/>
      <c r="B92" s="706"/>
      <c r="C92" s="707"/>
      <c r="D92" s="707"/>
      <c r="E92" s="707"/>
      <c r="F92" s="707"/>
      <c r="G92" s="707"/>
      <c r="H92" s="707"/>
      <c r="I92" s="708"/>
      <c r="J92" s="393"/>
      <c r="K92" s="223"/>
      <c r="L92" s="223"/>
      <c r="M92" s="223"/>
      <c r="N92" s="223"/>
      <c r="O92" s="475"/>
      <c r="P92" s="276" t="s">
        <v>47</v>
      </c>
      <c r="Q92" s="786"/>
      <c r="R92" s="787"/>
      <c r="S92" s="275" t="s">
        <v>5</v>
      </c>
      <c r="T92" s="50"/>
      <c r="U92" s="35"/>
      <c r="V92" s="35"/>
      <c r="W92" s="35"/>
      <c r="X92" s="35"/>
      <c r="Y92" s="35"/>
      <c r="Z92" s="41"/>
    </row>
    <row r="93" spans="1:26" ht="7.5" customHeight="1">
      <c r="A93" s="391"/>
      <c r="B93" s="392"/>
      <c r="C93" s="392"/>
      <c r="D93" s="392"/>
      <c r="E93" s="392"/>
      <c r="F93" s="392"/>
      <c r="G93" s="392"/>
      <c r="H93" s="392"/>
      <c r="I93" s="392"/>
      <c r="J93" s="393"/>
      <c r="K93" s="223"/>
      <c r="L93" s="223"/>
      <c r="M93" s="223"/>
      <c r="N93" s="223"/>
      <c r="O93" s="414"/>
      <c r="P93" s="440"/>
      <c r="Q93" s="427"/>
      <c r="R93" s="427"/>
      <c r="S93" s="275"/>
      <c r="T93" s="50"/>
      <c r="U93" s="35"/>
      <c r="V93" s="35"/>
      <c r="W93" s="35"/>
      <c r="X93" s="35"/>
      <c r="Y93" s="35"/>
      <c r="Z93" s="41"/>
    </row>
    <row r="94" spans="1:26" ht="7.5" customHeight="1">
      <c r="A94" s="391"/>
      <c r="B94" s="392"/>
      <c r="C94" s="392"/>
      <c r="D94" s="392"/>
      <c r="E94" s="392"/>
      <c r="F94" s="392"/>
      <c r="G94" s="392"/>
      <c r="H94" s="392"/>
      <c r="I94" s="392"/>
      <c r="J94" s="393"/>
      <c r="K94" s="223"/>
      <c r="L94" s="223"/>
      <c r="M94" s="223"/>
      <c r="N94" s="223"/>
      <c r="O94" s="414"/>
      <c r="P94" s="440"/>
      <c r="Q94" s="427"/>
      <c r="R94" s="427"/>
      <c r="S94" s="275"/>
      <c r="T94" s="50"/>
      <c r="U94" s="35"/>
      <c r="V94" s="35"/>
      <c r="W94" s="35"/>
      <c r="X94" s="35"/>
      <c r="Y94" s="35"/>
      <c r="Z94" s="41"/>
    </row>
    <row r="95" spans="1:26" ht="18.75" customHeight="1">
      <c r="A95" s="391"/>
      <c r="B95" s="706"/>
      <c r="C95" s="707"/>
      <c r="D95" s="707"/>
      <c r="E95" s="707"/>
      <c r="F95" s="707"/>
      <c r="G95" s="707"/>
      <c r="H95" s="707"/>
      <c r="I95" s="708"/>
      <c r="J95" s="393"/>
      <c r="K95" s="223"/>
      <c r="L95" s="223"/>
      <c r="M95" s="223"/>
      <c r="N95" s="223"/>
      <c r="O95" s="475"/>
      <c r="P95" s="276" t="s">
        <v>47</v>
      </c>
      <c r="Q95" s="786"/>
      <c r="R95" s="787"/>
      <c r="S95" s="275" t="s">
        <v>5</v>
      </c>
      <c r="T95" s="50"/>
      <c r="U95" s="35"/>
      <c r="V95" s="35"/>
      <c r="W95" s="35"/>
      <c r="X95" s="35"/>
      <c r="Y95" s="35"/>
      <c r="Z95" s="41"/>
    </row>
    <row r="96" spans="1:26" ht="7.5" customHeight="1">
      <c r="A96" s="391"/>
      <c r="B96" s="392"/>
      <c r="C96" s="392"/>
      <c r="D96" s="392"/>
      <c r="E96" s="392"/>
      <c r="F96" s="392"/>
      <c r="G96" s="392"/>
      <c r="H96" s="392"/>
      <c r="I96" s="392"/>
      <c r="J96" s="393"/>
      <c r="K96" s="223"/>
      <c r="L96" s="223"/>
      <c r="M96" s="223"/>
      <c r="N96" s="223"/>
      <c r="O96" s="414"/>
      <c r="P96" s="440"/>
      <c r="Q96" s="427"/>
      <c r="R96" s="427"/>
      <c r="S96" s="275"/>
      <c r="T96" s="50"/>
      <c r="U96" s="35"/>
      <c r="V96" s="35"/>
      <c r="W96" s="35"/>
      <c r="X96" s="35"/>
      <c r="Y96" s="35"/>
      <c r="Z96" s="41"/>
    </row>
    <row r="97" spans="1:26" ht="7.5" customHeight="1">
      <c r="A97" s="391"/>
      <c r="B97" s="392"/>
      <c r="C97" s="392"/>
      <c r="D97" s="392"/>
      <c r="E97" s="392"/>
      <c r="F97" s="392"/>
      <c r="G97" s="392"/>
      <c r="H97" s="392"/>
      <c r="I97" s="392"/>
      <c r="J97" s="393"/>
      <c r="K97" s="223"/>
      <c r="L97" s="223"/>
      <c r="M97" s="223"/>
      <c r="N97" s="223"/>
      <c r="O97" s="414"/>
      <c r="P97" s="440"/>
      <c r="Q97" s="427"/>
      <c r="R97" s="427"/>
      <c r="S97" s="275"/>
      <c r="T97" s="50"/>
      <c r="U97" s="35"/>
      <c r="V97" s="35"/>
      <c r="W97" s="35"/>
      <c r="X97" s="35"/>
      <c r="Y97" s="35"/>
      <c r="Z97" s="41"/>
    </row>
    <row r="98" spans="1:26" ht="18.75" customHeight="1">
      <c r="A98" s="391"/>
      <c r="B98" s="706"/>
      <c r="C98" s="707"/>
      <c r="D98" s="707"/>
      <c r="E98" s="707"/>
      <c r="F98" s="707"/>
      <c r="G98" s="707"/>
      <c r="H98" s="707"/>
      <c r="I98" s="708"/>
      <c r="J98" s="393"/>
      <c r="K98" s="223"/>
      <c r="L98" s="223"/>
      <c r="M98" s="223"/>
      <c r="N98" s="223"/>
      <c r="O98" s="475"/>
      <c r="P98" s="276" t="s">
        <v>47</v>
      </c>
      <c r="Q98" s="786"/>
      <c r="R98" s="787"/>
      <c r="S98" s="275" t="s">
        <v>5</v>
      </c>
      <c r="T98" s="50"/>
      <c r="U98" s="35"/>
      <c r="V98" s="35"/>
      <c r="W98" s="35"/>
      <c r="X98" s="35"/>
      <c r="Y98" s="35"/>
      <c r="Z98" s="41"/>
    </row>
    <row r="99" spans="1:26" ht="7.5" customHeight="1">
      <c r="A99" s="394"/>
      <c r="B99" s="395"/>
      <c r="C99" s="395"/>
      <c r="D99" s="395"/>
      <c r="E99" s="395"/>
      <c r="F99" s="395"/>
      <c r="G99" s="395"/>
      <c r="H99" s="395"/>
      <c r="I99" s="395"/>
      <c r="J99" s="396"/>
      <c r="K99" s="232"/>
      <c r="L99" s="232"/>
      <c r="M99" s="232"/>
      <c r="N99" s="232"/>
      <c r="O99" s="411"/>
      <c r="P99" s="441"/>
      <c r="Q99" s="442"/>
      <c r="R99" s="442"/>
      <c r="S99" s="261"/>
      <c r="T99" s="52"/>
      <c r="U99" s="43"/>
      <c r="V99" s="43"/>
      <c r="W99" s="43"/>
      <c r="X99" s="43"/>
      <c r="Y99" s="43"/>
      <c r="Z99" s="44"/>
    </row>
    <row r="106" ht="13.5">
      <c r="C106"/>
    </row>
    <row r="107" spans="1:14" ht="13.5" hidden="1">
      <c r="A107" s="476">
        <v>1</v>
      </c>
      <c r="B107" s="476"/>
      <c r="C107" s="476">
        <v>1</v>
      </c>
      <c r="D107" s="476">
        <v>1</v>
      </c>
      <c r="E107" s="476">
        <v>1</v>
      </c>
      <c r="F107" s="476">
        <v>1</v>
      </c>
      <c r="G107" s="476">
        <v>1</v>
      </c>
      <c r="H107" s="476">
        <v>1</v>
      </c>
      <c r="I107" s="476"/>
      <c r="J107" s="476">
        <v>1</v>
      </c>
      <c r="K107" s="476">
        <v>1</v>
      </c>
      <c r="L107" s="476">
        <v>1</v>
      </c>
      <c r="M107" s="476">
        <v>1</v>
      </c>
      <c r="N107" s="476">
        <v>1</v>
      </c>
    </row>
    <row r="108" spans="1:14" ht="13.5" hidden="1">
      <c r="A108" s="476">
        <v>1</v>
      </c>
      <c r="B108" s="476"/>
      <c r="C108" s="476">
        <v>1</v>
      </c>
      <c r="D108" s="476">
        <v>1</v>
      </c>
      <c r="E108" s="476">
        <v>1</v>
      </c>
      <c r="F108" s="476">
        <v>1</v>
      </c>
      <c r="G108" s="476">
        <v>1</v>
      </c>
      <c r="H108" s="476">
        <v>1</v>
      </c>
      <c r="I108" s="476"/>
      <c r="J108" s="476">
        <v>1</v>
      </c>
      <c r="K108" s="476">
        <v>1</v>
      </c>
      <c r="L108" s="476">
        <v>1</v>
      </c>
      <c r="M108" s="476">
        <v>1</v>
      </c>
      <c r="N108" s="476">
        <v>1</v>
      </c>
    </row>
    <row r="109" spans="1:14" ht="13.5" hidden="1">
      <c r="A109" s="476">
        <v>1</v>
      </c>
      <c r="B109" s="476"/>
      <c r="C109" s="476">
        <v>1</v>
      </c>
      <c r="D109" s="476">
        <v>1</v>
      </c>
      <c r="E109" s="476">
        <v>1</v>
      </c>
      <c r="F109" s="477"/>
      <c r="G109" s="477"/>
      <c r="H109" s="477"/>
      <c r="I109" s="477"/>
      <c r="J109" s="477"/>
      <c r="K109" s="477"/>
      <c r="L109" s="477"/>
      <c r="M109" s="477"/>
      <c r="N109" s="477"/>
    </row>
    <row r="110" spans="2:14" ht="13.5">
      <c r="B110" s="477"/>
      <c r="C110" s="477"/>
      <c r="D110" s="477"/>
      <c r="E110" s="477"/>
      <c r="F110" s="477"/>
      <c r="G110" s="477"/>
      <c r="H110" s="477"/>
      <c r="I110" s="477"/>
      <c r="J110" s="477"/>
      <c r="K110" s="477"/>
      <c r="L110" s="477"/>
      <c r="M110" s="477"/>
      <c r="N110" s="477"/>
    </row>
  </sheetData>
  <sheetProtection sheet="1" formatCells="0" selectLockedCells="1"/>
  <mergeCells count="79">
    <mergeCell ref="B98:I98"/>
    <mergeCell ref="B80:I80"/>
    <mergeCell ref="B83:I83"/>
    <mergeCell ref="B86:I86"/>
    <mergeCell ref="B89:I89"/>
    <mergeCell ref="B92:I92"/>
    <mergeCell ref="B95:I95"/>
    <mergeCell ref="T58:Z58"/>
    <mergeCell ref="T55:Z55"/>
    <mergeCell ref="T69:Z69"/>
    <mergeCell ref="R33:W33"/>
    <mergeCell ref="R38:W38"/>
    <mergeCell ref="R37:W37"/>
    <mergeCell ref="R36:W36"/>
    <mergeCell ref="R35:W35"/>
    <mergeCell ref="R34:W34"/>
    <mergeCell ref="Y25:AG27"/>
    <mergeCell ref="Y29:AG32"/>
    <mergeCell ref="L30:Q30"/>
    <mergeCell ref="L26:Q26"/>
    <mergeCell ref="R30:W30"/>
    <mergeCell ref="R26:S26"/>
    <mergeCell ref="T26:V26"/>
    <mergeCell ref="R31:W31"/>
    <mergeCell ref="R32:W32"/>
    <mergeCell ref="L31:Q31"/>
    <mergeCell ref="T8:AG10"/>
    <mergeCell ref="T11:AG13"/>
    <mergeCell ref="Y17:AG20"/>
    <mergeCell ref="U6:W6"/>
    <mergeCell ref="S18:V18"/>
    <mergeCell ref="R19:S19"/>
    <mergeCell ref="T19:U19"/>
    <mergeCell ref="C16:E16"/>
    <mergeCell ref="C26:F26"/>
    <mergeCell ref="C29:F29"/>
    <mergeCell ref="R29:W29"/>
    <mergeCell ref="L29:Q29"/>
    <mergeCell ref="M18:P18"/>
    <mergeCell ref="M22:P22"/>
    <mergeCell ref="S21:V21"/>
    <mergeCell ref="R22:S22"/>
    <mergeCell ref="T22:U22"/>
    <mergeCell ref="X1:Y1"/>
    <mergeCell ref="Z1:AG1"/>
    <mergeCell ref="C12:J12"/>
    <mergeCell ref="N12:R12"/>
    <mergeCell ref="C6:J6"/>
    <mergeCell ref="L6:M6"/>
    <mergeCell ref="P6:R6"/>
    <mergeCell ref="C9:H9"/>
    <mergeCell ref="N9:R9"/>
    <mergeCell ref="Y5:AG7"/>
    <mergeCell ref="L38:Q38"/>
    <mergeCell ref="G55:L55"/>
    <mergeCell ref="G58:L58"/>
    <mergeCell ref="G61:L61"/>
    <mergeCell ref="Q77:R77"/>
    <mergeCell ref="O69:P69"/>
    <mergeCell ref="I69:J69"/>
    <mergeCell ref="I73:J73"/>
    <mergeCell ref="B77:I77"/>
    <mergeCell ref="G64:L64"/>
    <mergeCell ref="L32:Q32"/>
    <mergeCell ref="L33:Q33"/>
    <mergeCell ref="L34:Q34"/>
    <mergeCell ref="L35:Q35"/>
    <mergeCell ref="L36:Q36"/>
    <mergeCell ref="L37:Q37"/>
    <mergeCell ref="Q92:R92"/>
    <mergeCell ref="Q95:R95"/>
    <mergeCell ref="Q98:R98"/>
    <mergeCell ref="A61:E64"/>
    <mergeCell ref="Q80:R80"/>
    <mergeCell ref="Q83:R83"/>
    <mergeCell ref="Q86:R86"/>
    <mergeCell ref="Q89:R89"/>
    <mergeCell ref="N64:O64"/>
    <mergeCell ref="N61:O61"/>
  </mergeCells>
  <dataValidations count="3">
    <dataValidation type="whole" allowBlank="1" showInputMessage="1" showErrorMessage="1" imeMode="off" sqref="N6 S6">
      <formula1>1</formula1>
      <formula2>2</formula2>
    </dataValidation>
    <dataValidation allowBlank="1" showInputMessage="1" showErrorMessage="1" imeMode="hiragana" sqref="R26 R21:W21 L18:W18 L22:R22 T22:U22 T19:U19 R19 T26:W26 L26 R29"/>
    <dataValidation allowBlank="1" showInputMessage="1" showErrorMessage="1" imeMode="off" sqref="L9 L12"/>
  </dataValidations>
  <printOptions/>
  <pageMargins left="0.1968503937007874" right="0.3937007874015748" top="0.5905511811023623" bottom="0.3937007874015748" header="0.5118110236220472" footer="0.1968503937007874"/>
  <pageSetup cellComments="asDisplayed" fitToHeight="1" fitToWidth="1"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sheetPr>
    <tabColor indexed="41"/>
  </sheetPr>
  <dimension ref="A1:H32"/>
  <sheetViews>
    <sheetView zoomScalePageLayoutView="0" workbookViewId="0" topLeftCell="A1">
      <selection activeCell="I168" sqref="I168:AK168"/>
    </sheetView>
  </sheetViews>
  <sheetFormatPr defaultColWidth="9.00390625" defaultRowHeight="13.5"/>
  <cols>
    <col min="1" max="1" width="23.125" style="108" customWidth="1"/>
    <col min="2" max="2" width="9.00390625" style="108" bestFit="1" customWidth="1"/>
    <col min="3" max="3" width="32.625" style="108" customWidth="1"/>
    <col min="4" max="4" width="10.625" style="108" customWidth="1"/>
    <col min="5" max="5" width="16.625" style="108" customWidth="1"/>
    <col min="6" max="6" width="15.625" style="186" customWidth="1"/>
    <col min="7" max="7" width="9.625" style="186" customWidth="1"/>
    <col min="8" max="8" width="22.75390625" style="212" bestFit="1" customWidth="1"/>
    <col min="9" max="9" width="4.25390625" style="108" customWidth="1"/>
    <col min="10" max="16384" width="9.00390625" style="108" customWidth="1"/>
  </cols>
  <sheetData>
    <row r="1" spans="1:8" s="196" customFormat="1" ht="19.5" customHeight="1">
      <c r="A1" s="121" t="s">
        <v>266</v>
      </c>
      <c r="B1" s="123"/>
      <c r="F1" s="197" t="s">
        <v>55</v>
      </c>
      <c r="G1" s="820">
        <f>IF('様式２（資本金等）'!AK1="","",'様式２（資本金等）'!AK1)</f>
      </c>
      <c r="H1" s="820"/>
    </row>
    <row r="2" spans="1:8" ht="41.25" customHeight="1">
      <c r="A2" s="823" t="s">
        <v>249</v>
      </c>
      <c r="B2" s="823"/>
      <c r="C2" s="823"/>
      <c r="D2" s="823"/>
      <c r="E2" s="823"/>
      <c r="F2" s="823"/>
      <c r="G2" s="823"/>
      <c r="H2" s="823"/>
    </row>
    <row r="3" spans="1:8" ht="18" customHeight="1">
      <c r="A3" s="137" t="s">
        <v>241</v>
      </c>
      <c r="B3" s="824"/>
      <c r="C3" s="824"/>
      <c r="D3" s="137" t="s">
        <v>248</v>
      </c>
      <c r="H3" s="198" t="s">
        <v>247</v>
      </c>
    </row>
    <row r="4" spans="1:8" ht="4.5" customHeight="1">
      <c r="A4" s="55"/>
      <c r="B4" s="56"/>
      <c r="C4" s="56"/>
      <c r="D4" s="56"/>
      <c r="E4" s="56"/>
      <c r="F4" s="56"/>
      <c r="G4" s="56"/>
      <c r="H4" s="120"/>
    </row>
    <row r="5" spans="1:8" ht="16.5" customHeight="1">
      <c r="A5" s="827" t="s">
        <v>38</v>
      </c>
      <c r="B5" s="199" t="s">
        <v>239</v>
      </c>
      <c r="C5" s="827" t="s">
        <v>39</v>
      </c>
      <c r="D5" s="200" t="s">
        <v>242</v>
      </c>
      <c r="E5" s="827" t="s">
        <v>244</v>
      </c>
      <c r="F5" s="825" t="s">
        <v>252</v>
      </c>
      <c r="G5" s="826"/>
      <c r="H5" s="201" t="s">
        <v>246</v>
      </c>
    </row>
    <row r="6" spans="1:8" ht="16.5" customHeight="1">
      <c r="A6" s="685"/>
      <c r="B6" s="202" t="s">
        <v>240</v>
      </c>
      <c r="C6" s="685"/>
      <c r="D6" s="203" t="s">
        <v>243</v>
      </c>
      <c r="E6" s="685"/>
      <c r="F6" s="204" t="s">
        <v>250</v>
      </c>
      <c r="G6" s="205" t="s">
        <v>251</v>
      </c>
      <c r="H6" s="201" t="s">
        <v>245</v>
      </c>
    </row>
    <row r="7" spans="1:8" ht="16.5" customHeight="1">
      <c r="A7" s="821"/>
      <c r="B7" s="821"/>
      <c r="C7" s="821"/>
      <c r="D7" s="821"/>
      <c r="E7" s="821"/>
      <c r="F7" s="206" t="s">
        <v>115</v>
      </c>
      <c r="G7" s="207" t="s">
        <v>115</v>
      </c>
      <c r="H7" s="208" t="s">
        <v>705</v>
      </c>
    </row>
    <row r="8" spans="1:8" ht="16.5" customHeight="1">
      <c r="A8" s="822"/>
      <c r="B8" s="822"/>
      <c r="C8" s="822"/>
      <c r="D8" s="822"/>
      <c r="E8" s="822"/>
      <c r="F8" s="209"/>
      <c r="G8" s="210"/>
      <c r="H8" s="211" t="s">
        <v>705</v>
      </c>
    </row>
    <row r="9" spans="1:8" ht="16.5" customHeight="1">
      <c r="A9" s="821"/>
      <c r="B9" s="821"/>
      <c r="C9" s="821"/>
      <c r="D9" s="821"/>
      <c r="E9" s="821"/>
      <c r="F9" s="206" t="s">
        <v>115</v>
      </c>
      <c r="G9" s="207" t="s">
        <v>115</v>
      </c>
      <c r="H9" s="208" t="s">
        <v>705</v>
      </c>
    </row>
    <row r="10" spans="1:8" ht="16.5" customHeight="1">
      <c r="A10" s="822"/>
      <c r="B10" s="822"/>
      <c r="C10" s="822"/>
      <c r="D10" s="822"/>
      <c r="E10" s="822"/>
      <c r="F10" s="209"/>
      <c r="G10" s="210"/>
      <c r="H10" s="211" t="s">
        <v>705</v>
      </c>
    </row>
    <row r="11" spans="1:8" ht="16.5" customHeight="1">
      <c r="A11" s="821"/>
      <c r="B11" s="821"/>
      <c r="C11" s="821"/>
      <c r="D11" s="821"/>
      <c r="E11" s="821"/>
      <c r="F11" s="206" t="s">
        <v>115</v>
      </c>
      <c r="G11" s="207" t="s">
        <v>115</v>
      </c>
      <c r="H11" s="208" t="s">
        <v>705</v>
      </c>
    </row>
    <row r="12" spans="1:8" ht="16.5" customHeight="1">
      <c r="A12" s="822"/>
      <c r="B12" s="822"/>
      <c r="C12" s="822"/>
      <c r="D12" s="822"/>
      <c r="E12" s="822"/>
      <c r="F12" s="209"/>
      <c r="G12" s="210"/>
      <c r="H12" s="211" t="s">
        <v>705</v>
      </c>
    </row>
    <row r="13" spans="1:8" ht="16.5" customHeight="1">
      <c r="A13" s="821"/>
      <c r="B13" s="821"/>
      <c r="C13" s="821"/>
      <c r="D13" s="821"/>
      <c r="E13" s="821"/>
      <c r="F13" s="206" t="s">
        <v>115</v>
      </c>
      <c r="G13" s="207" t="s">
        <v>115</v>
      </c>
      <c r="H13" s="208" t="s">
        <v>705</v>
      </c>
    </row>
    <row r="14" spans="1:8" ht="16.5" customHeight="1">
      <c r="A14" s="822"/>
      <c r="B14" s="822"/>
      <c r="C14" s="822"/>
      <c r="D14" s="822"/>
      <c r="E14" s="822"/>
      <c r="F14" s="209"/>
      <c r="G14" s="210"/>
      <c r="H14" s="211" t="s">
        <v>705</v>
      </c>
    </row>
    <row r="15" spans="1:8" ht="16.5" customHeight="1">
      <c r="A15" s="821"/>
      <c r="B15" s="821"/>
      <c r="C15" s="821"/>
      <c r="D15" s="821"/>
      <c r="E15" s="821"/>
      <c r="F15" s="206" t="s">
        <v>115</v>
      </c>
      <c r="G15" s="207" t="s">
        <v>115</v>
      </c>
      <c r="H15" s="208" t="s">
        <v>705</v>
      </c>
    </row>
    <row r="16" spans="1:8" ht="16.5" customHeight="1">
      <c r="A16" s="822"/>
      <c r="B16" s="822"/>
      <c r="C16" s="822"/>
      <c r="D16" s="822"/>
      <c r="E16" s="822"/>
      <c r="F16" s="209"/>
      <c r="G16" s="210"/>
      <c r="H16" s="211" t="s">
        <v>705</v>
      </c>
    </row>
    <row r="17" spans="1:8" ht="16.5" customHeight="1">
      <c r="A17" s="821"/>
      <c r="B17" s="821"/>
      <c r="C17" s="821"/>
      <c r="D17" s="821"/>
      <c r="E17" s="821"/>
      <c r="F17" s="206" t="s">
        <v>115</v>
      </c>
      <c r="G17" s="207" t="s">
        <v>115</v>
      </c>
      <c r="H17" s="208" t="s">
        <v>705</v>
      </c>
    </row>
    <row r="18" spans="1:8" ht="16.5" customHeight="1">
      <c r="A18" s="822"/>
      <c r="B18" s="822"/>
      <c r="C18" s="822"/>
      <c r="D18" s="822"/>
      <c r="E18" s="822"/>
      <c r="F18" s="209"/>
      <c r="G18" s="210"/>
      <c r="H18" s="211" t="s">
        <v>705</v>
      </c>
    </row>
    <row r="19" spans="1:8" ht="16.5" customHeight="1">
      <c r="A19" s="821"/>
      <c r="B19" s="821"/>
      <c r="C19" s="821"/>
      <c r="D19" s="821"/>
      <c r="E19" s="821"/>
      <c r="F19" s="206" t="s">
        <v>115</v>
      </c>
      <c r="G19" s="207" t="s">
        <v>115</v>
      </c>
      <c r="H19" s="208" t="s">
        <v>705</v>
      </c>
    </row>
    <row r="20" spans="1:8" ht="16.5" customHeight="1">
      <c r="A20" s="822"/>
      <c r="B20" s="822"/>
      <c r="C20" s="822"/>
      <c r="D20" s="822"/>
      <c r="E20" s="822"/>
      <c r="F20" s="209"/>
      <c r="G20" s="210"/>
      <c r="H20" s="211" t="s">
        <v>705</v>
      </c>
    </row>
    <row r="21" spans="1:8" ht="16.5" customHeight="1">
      <c r="A21" s="821"/>
      <c r="B21" s="821"/>
      <c r="C21" s="821"/>
      <c r="D21" s="821"/>
      <c r="E21" s="821"/>
      <c r="F21" s="206" t="s">
        <v>115</v>
      </c>
      <c r="G21" s="207" t="s">
        <v>115</v>
      </c>
      <c r="H21" s="208" t="s">
        <v>705</v>
      </c>
    </row>
    <row r="22" spans="1:8" ht="16.5" customHeight="1">
      <c r="A22" s="822"/>
      <c r="B22" s="822"/>
      <c r="C22" s="822"/>
      <c r="D22" s="822"/>
      <c r="E22" s="822"/>
      <c r="F22" s="209"/>
      <c r="G22" s="210"/>
      <c r="H22" s="211" t="s">
        <v>705</v>
      </c>
    </row>
    <row r="23" spans="1:8" ht="16.5" customHeight="1">
      <c r="A23" s="821"/>
      <c r="B23" s="821"/>
      <c r="C23" s="821"/>
      <c r="D23" s="821"/>
      <c r="E23" s="821"/>
      <c r="F23" s="206" t="s">
        <v>115</v>
      </c>
      <c r="G23" s="207" t="s">
        <v>115</v>
      </c>
      <c r="H23" s="208" t="s">
        <v>705</v>
      </c>
    </row>
    <row r="24" spans="1:8" ht="16.5" customHeight="1">
      <c r="A24" s="822"/>
      <c r="B24" s="822"/>
      <c r="C24" s="822"/>
      <c r="D24" s="822"/>
      <c r="E24" s="822"/>
      <c r="F24" s="209"/>
      <c r="G24" s="210"/>
      <c r="H24" s="211" t="s">
        <v>705</v>
      </c>
    </row>
    <row r="25" spans="1:8" ht="16.5" customHeight="1">
      <c r="A25" s="821"/>
      <c r="B25" s="821"/>
      <c r="C25" s="821"/>
      <c r="D25" s="821"/>
      <c r="E25" s="821"/>
      <c r="F25" s="206" t="s">
        <v>115</v>
      </c>
      <c r="G25" s="207" t="s">
        <v>115</v>
      </c>
      <c r="H25" s="208" t="s">
        <v>705</v>
      </c>
    </row>
    <row r="26" spans="1:8" ht="16.5" customHeight="1">
      <c r="A26" s="822"/>
      <c r="B26" s="822"/>
      <c r="C26" s="822"/>
      <c r="D26" s="822"/>
      <c r="E26" s="822"/>
      <c r="F26" s="209"/>
      <c r="G26" s="210"/>
      <c r="H26" s="211" t="s">
        <v>705</v>
      </c>
    </row>
    <row r="27" spans="1:8" ht="16.5" customHeight="1">
      <c r="A27" s="821"/>
      <c r="B27" s="821"/>
      <c r="C27" s="821"/>
      <c r="D27" s="821"/>
      <c r="E27" s="821"/>
      <c r="F27" s="206" t="s">
        <v>115</v>
      </c>
      <c r="G27" s="207" t="s">
        <v>115</v>
      </c>
      <c r="H27" s="208" t="s">
        <v>705</v>
      </c>
    </row>
    <row r="28" spans="1:8" ht="16.5" customHeight="1">
      <c r="A28" s="822"/>
      <c r="B28" s="822"/>
      <c r="C28" s="822"/>
      <c r="D28" s="822"/>
      <c r="E28" s="822"/>
      <c r="F28" s="209"/>
      <c r="G28" s="210"/>
      <c r="H28" s="211" t="s">
        <v>705</v>
      </c>
    </row>
    <row r="29" spans="1:8" ht="16.5" customHeight="1">
      <c r="A29" s="821"/>
      <c r="B29" s="821"/>
      <c r="C29" s="821"/>
      <c r="D29" s="821"/>
      <c r="E29" s="821"/>
      <c r="F29" s="206" t="s">
        <v>115</v>
      </c>
      <c r="G29" s="207" t="s">
        <v>115</v>
      </c>
      <c r="H29" s="208" t="s">
        <v>705</v>
      </c>
    </row>
    <row r="30" spans="1:8" ht="16.5" customHeight="1">
      <c r="A30" s="822"/>
      <c r="B30" s="822"/>
      <c r="C30" s="822"/>
      <c r="D30" s="822"/>
      <c r="E30" s="822"/>
      <c r="F30" s="209"/>
      <c r="G30" s="210"/>
      <c r="H30" s="211" t="s">
        <v>705</v>
      </c>
    </row>
    <row r="31" spans="1:8" ht="16.5" customHeight="1">
      <c r="A31" s="821"/>
      <c r="B31" s="821"/>
      <c r="C31" s="821"/>
      <c r="D31" s="821"/>
      <c r="E31" s="821"/>
      <c r="F31" s="206" t="s">
        <v>115</v>
      </c>
      <c r="G31" s="207" t="s">
        <v>115</v>
      </c>
      <c r="H31" s="208" t="s">
        <v>705</v>
      </c>
    </row>
    <row r="32" spans="1:8" ht="16.5" customHeight="1">
      <c r="A32" s="822"/>
      <c r="B32" s="822"/>
      <c r="C32" s="822"/>
      <c r="D32" s="822"/>
      <c r="E32" s="822"/>
      <c r="F32" s="209"/>
      <c r="G32" s="210"/>
      <c r="H32" s="211" t="s">
        <v>705</v>
      </c>
    </row>
  </sheetData>
  <sheetProtection formatCells="0"/>
  <mergeCells count="72">
    <mergeCell ref="E11:E12"/>
    <mergeCell ref="E13:E14"/>
    <mergeCell ref="A2:H2"/>
    <mergeCell ref="B3:C3"/>
    <mergeCell ref="F5:G5"/>
    <mergeCell ref="A5:A6"/>
    <mergeCell ref="C5:C6"/>
    <mergeCell ref="E5:E6"/>
    <mergeCell ref="A7:A8"/>
    <mergeCell ref="B7:B8"/>
    <mergeCell ref="C7:C8"/>
    <mergeCell ref="D7:D8"/>
    <mergeCell ref="E7:E8"/>
    <mergeCell ref="A9:A10"/>
    <mergeCell ref="B9:B10"/>
    <mergeCell ref="C9:C10"/>
    <mergeCell ref="D9:D10"/>
    <mergeCell ref="E9:E10"/>
    <mergeCell ref="A11:A12"/>
    <mergeCell ref="B11:B12"/>
    <mergeCell ref="C11:C12"/>
    <mergeCell ref="D11:D12"/>
    <mergeCell ref="A13:A14"/>
    <mergeCell ref="B13:B14"/>
    <mergeCell ref="C13:C14"/>
    <mergeCell ref="D13:D14"/>
    <mergeCell ref="E15:E16"/>
    <mergeCell ref="A17:A18"/>
    <mergeCell ref="B17:B18"/>
    <mergeCell ref="C17:C18"/>
    <mergeCell ref="D17:D18"/>
    <mergeCell ref="E17:E18"/>
    <mergeCell ref="A15:A16"/>
    <mergeCell ref="B15:B16"/>
    <mergeCell ref="C15:C16"/>
    <mergeCell ref="D15:D16"/>
    <mergeCell ref="E19:E20"/>
    <mergeCell ref="A21:A22"/>
    <mergeCell ref="B21:B22"/>
    <mergeCell ref="C21:C22"/>
    <mergeCell ref="D21:D22"/>
    <mergeCell ref="E21:E22"/>
    <mergeCell ref="A19:A20"/>
    <mergeCell ref="B19:B20"/>
    <mergeCell ref="C19:C20"/>
    <mergeCell ref="D19:D20"/>
    <mergeCell ref="E23:E24"/>
    <mergeCell ref="A25:A26"/>
    <mergeCell ref="B25:B26"/>
    <mergeCell ref="C25:C26"/>
    <mergeCell ref="D25:D26"/>
    <mergeCell ref="E25:E26"/>
    <mergeCell ref="A23:A24"/>
    <mergeCell ref="B23:B24"/>
    <mergeCell ref="C23:C24"/>
    <mergeCell ref="D23:D24"/>
    <mergeCell ref="D29:D30"/>
    <mergeCell ref="E29:E30"/>
    <mergeCell ref="A27:A28"/>
    <mergeCell ref="B27:B28"/>
    <mergeCell ref="C27:C28"/>
    <mergeCell ref="D27:D28"/>
    <mergeCell ref="G1:H1"/>
    <mergeCell ref="E31:E32"/>
    <mergeCell ref="A31:A32"/>
    <mergeCell ref="B31:B32"/>
    <mergeCell ref="C31:C32"/>
    <mergeCell ref="D31:D32"/>
    <mergeCell ref="E27:E28"/>
    <mergeCell ref="A29:A30"/>
    <mergeCell ref="B29:B30"/>
    <mergeCell ref="C29:C30"/>
  </mergeCells>
  <dataValidations count="3">
    <dataValidation allowBlank="1" showInputMessage="1" showErrorMessage="1" imeMode="hiragana" sqref="C31:E31 C27:E27 C23:E23 C29:E29 C19:E19 C25:E25 C15:E15 C21:E21 C7:E7 C11:E11 C13:E13 C17:E17 C9:E9 B3:C3 A7:A32 H7:H32"/>
    <dataValidation allowBlank="1" showInputMessage="1" showErrorMessage="1" imeMode="off" sqref="F8:G8 F10:G10 F12:G12 F14:G14 F16:G16 F18:G18 F20:G20 F22:G22 F24:G24 F26:G26 F28:G28 F30:G30 F32:G32"/>
    <dataValidation type="list" allowBlank="1" showInputMessage="1" showErrorMessage="1" imeMode="hiragana" sqref="B7:B32">
      <formula1>"元請,下請"</formula1>
    </dataValidation>
  </dataValidations>
  <printOptions horizontalCentered="1"/>
  <pageMargins left="0.1968503937007874" right="0.3937007874015748" top="0.5905511811023623" bottom="0.3937007874015748" header="0.5118110236220472" footer="0.1968503937007874"/>
  <pageSetup cellComments="asDisplayed" fitToHeight="2"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O97"/>
  <sheetViews>
    <sheetView zoomScalePageLayoutView="0" workbookViewId="0" topLeftCell="A73">
      <pane ySplit="1" topLeftCell="A74" activePane="bottomLeft" state="frozen"/>
      <selection pane="topLeft" activeCell="A73" sqref="A73"/>
      <selection pane="bottomLeft" activeCell="N80" sqref="N80"/>
    </sheetView>
  </sheetViews>
  <sheetFormatPr defaultColWidth="7.00390625" defaultRowHeight="13.5"/>
  <cols>
    <col min="1" max="4" width="7.00390625" style="316" customWidth="1"/>
    <col min="5" max="5" width="8.75390625" style="316" customWidth="1"/>
    <col min="6" max="6" width="7.75390625" style="316" customWidth="1"/>
    <col min="7" max="12" width="7.00390625" style="316" customWidth="1"/>
    <col min="13" max="13" width="6.125" style="316" customWidth="1"/>
    <col min="14" max="16384" width="7.00390625" style="316" customWidth="1"/>
  </cols>
  <sheetData>
    <row r="1" spans="1:13" ht="13.5">
      <c r="A1" s="316" t="s">
        <v>260</v>
      </c>
      <c r="E1" s="828"/>
      <c r="F1" s="828"/>
      <c r="G1" s="828"/>
      <c r="H1" s="828"/>
      <c r="I1" s="828"/>
      <c r="J1" s="828"/>
      <c r="K1" s="828"/>
      <c r="L1" s="828"/>
      <c r="M1" s="828"/>
    </row>
    <row r="8" ht="21">
      <c r="F8" s="317" t="s">
        <v>155</v>
      </c>
    </row>
    <row r="11" spans="8:11" ht="13.5">
      <c r="H11" s="829" t="s">
        <v>709</v>
      </c>
      <c r="I11" s="830"/>
      <c r="J11" s="830"/>
      <c r="K11" s="830"/>
    </row>
    <row r="14" spans="1:5" ht="15" customHeight="1">
      <c r="A14" s="319" t="s">
        <v>262</v>
      </c>
      <c r="B14" s="319"/>
      <c r="C14" s="319"/>
      <c r="D14" s="320"/>
      <c r="E14" s="321" t="s">
        <v>156</v>
      </c>
    </row>
    <row r="17" spans="4:12" ht="13.5">
      <c r="D17" s="322" t="s">
        <v>157</v>
      </c>
      <c r="E17" s="316" t="s">
        <v>158</v>
      </c>
      <c r="H17" s="831">
        <f>'様式１（申請者）'!$P$18</f>
      </c>
      <c r="I17" s="831"/>
      <c r="J17" s="831"/>
      <c r="K17" s="831"/>
      <c r="L17" s="831"/>
    </row>
    <row r="18" spans="8:12" ht="13.5">
      <c r="H18" s="831"/>
      <c r="I18" s="831"/>
      <c r="J18" s="831"/>
      <c r="K18" s="831"/>
      <c r="L18" s="831"/>
    </row>
    <row r="20" spans="5:12" ht="13.5">
      <c r="E20" s="316" t="s">
        <v>55</v>
      </c>
      <c r="H20" s="831">
        <f>'様式１（申請者）'!$P$22</f>
      </c>
      <c r="I20" s="831"/>
      <c r="J20" s="831"/>
      <c r="K20" s="831"/>
      <c r="L20" s="831"/>
    </row>
    <row r="21" spans="8:12" ht="13.5">
      <c r="H21" s="831"/>
      <c r="I21" s="831"/>
      <c r="J21" s="831"/>
      <c r="K21" s="831"/>
      <c r="L21" s="831"/>
    </row>
    <row r="23" spans="5:12" ht="13.5">
      <c r="E23" s="316" t="s">
        <v>56</v>
      </c>
      <c r="H23" s="831" t="str">
        <f>'様式１（申請者）'!$AB$24&amp;"     "&amp;'様式１（申請者）'!BI24</f>
        <v>     </v>
      </c>
      <c r="I23" s="831"/>
      <c r="J23" s="831"/>
      <c r="K23" s="831"/>
      <c r="L23" s="843" t="s">
        <v>107</v>
      </c>
    </row>
    <row r="24" spans="8:12" ht="13.5">
      <c r="H24" s="831"/>
      <c r="I24" s="831"/>
      <c r="J24" s="831"/>
      <c r="K24" s="831"/>
      <c r="L24" s="843"/>
    </row>
    <row r="27" ht="13.5">
      <c r="A27" s="316" t="s">
        <v>159</v>
      </c>
    </row>
    <row r="30" spans="4:12" ht="13.5">
      <c r="D30" s="322" t="s">
        <v>160</v>
      </c>
      <c r="E30" s="316" t="s">
        <v>158</v>
      </c>
      <c r="H30" s="831">
        <f>'様式１（申請者）'!$P$45</f>
      </c>
      <c r="I30" s="831"/>
      <c r="J30" s="831"/>
      <c r="K30" s="831"/>
      <c r="L30" s="831"/>
    </row>
    <row r="31" spans="8:12" ht="13.5">
      <c r="H31" s="831"/>
      <c r="I31" s="831"/>
      <c r="J31" s="831"/>
      <c r="K31" s="831"/>
      <c r="L31" s="831"/>
    </row>
    <row r="33" spans="5:12" ht="13.5">
      <c r="E33" s="316" t="s">
        <v>55</v>
      </c>
      <c r="H33" s="831">
        <f>'様式１（申請者）'!$P$49</f>
      </c>
      <c r="I33" s="831"/>
      <c r="J33" s="831"/>
      <c r="K33" s="831"/>
      <c r="L33" s="831"/>
    </row>
    <row r="34" spans="8:12" ht="13.5">
      <c r="H34" s="831"/>
      <c r="I34" s="831"/>
      <c r="J34" s="831"/>
      <c r="K34" s="831"/>
      <c r="L34" s="831"/>
    </row>
    <row r="36" spans="5:12" ht="13.5">
      <c r="E36" s="316" t="s">
        <v>56</v>
      </c>
      <c r="H36" s="831" t="str">
        <f>'様式１（申請者）'!$AB$51&amp;"     "&amp;'様式１（申請者）'!BI51</f>
        <v>     </v>
      </c>
      <c r="I36" s="831"/>
      <c r="J36" s="831"/>
      <c r="K36" s="831"/>
      <c r="L36" s="843" t="s">
        <v>107</v>
      </c>
    </row>
    <row r="37" spans="8:12" ht="13.5">
      <c r="H37" s="831"/>
      <c r="I37" s="831"/>
      <c r="J37" s="831"/>
      <c r="K37" s="831"/>
      <c r="L37" s="843"/>
    </row>
    <row r="40" ht="13.5">
      <c r="F40" s="324" t="s">
        <v>161</v>
      </c>
    </row>
    <row r="42" ht="13.5">
      <c r="A42" s="316" t="s">
        <v>162</v>
      </c>
    </row>
    <row r="43" spans="2:5" ht="13.5">
      <c r="B43" s="837" t="str">
        <f>IF(A96=1,"平成　　年　　月　　日から",VLOOKUP(A96,deta,11)&amp;VLOOKUP(B96,deta,14)&amp;"年"&amp;VLOOKUP(C96,deta,8)&amp;"月"&amp;VLOOKUP(D96,deta,8)&amp;"日から")</f>
        <v>令和4年4月1日から</v>
      </c>
      <c r="C43" s="837"/>
      <c r="D43" s="837"/>
      <c r="E43" s="837"/>
    </row>
    <row r="44" spans="2:9" ht="13.5">
      <c r="B44" s="832" t="str">
        <f>IF(A97=1,"平成　　年　　月　　日まで",VLOOKUP(A97,deta,11)&amp;VLOOKUP(B97,deta,14)&amp;"年"&amp;VLOOKUP(C97,deta,8)&amp;"月"&amp;VLOOKUP(D97,deta,8)&amp;"日まで")</f>
        <v>令和6年3月31日まで</v>
      </c>
      <c r="C44" s="832"/>
      <c r="D44" s="832"/>
      <c r="E44" s="832"/>
      <c r="F44" s="318"/>
      <c r="G44" s="318"/>
      <c r="H44" s="318"/>
      <c r="I44" s="318"/>
    </row>
    <row r="46" ht="13.5">
      <c r="A46" s="316" t="s">
        <v>163</v>
      </c>
    </row>
    <row r="48" spans="1:2" ht="13.5">
      <c r="A48" s="325" t="s">
        <v>170</v>
      </c>
      <c r="B48" s="316" t="s">
        <v>164</v>
      </c>
    </row>
    <row r="49" ht="13.5">
      <c r="A49" s="325"/>
    </row>
    <row r="50" spans="1:2" ht="13.5">
      <c r="A50" s="325" t="s">
        <v>171</v>
      </c>
      <c r="B50" s="316" t="s">
        <v>165</v>
      </c>
    </row>
    <row r="51" ht="13.5">
      <c r="A51" s="325"/>
    </row>
    <row r="52" spans="1:2" ht="13.5">
      <c r="A52" s="325" t="s">
        <v>172</v>
      </c>
      <c r="B52" s="316" t="s">
        <v>166</v>
      </c>
    </row>
    <row r="53" ht="13.5">
      <c r="A53" s="325"/>
    </row>
    <row r="54" spans="1:2" ht="13.5">
      <c r="A54" s="325" t="s">
        <v>173</v>
      </c>
      <c r="B54" s="316" t="s">
        <v>167</v>
      </c>
    </row>
    <row r="55" ht="13.5">
      <c r="A55" s="325"/>
    </row>
    <row r="56" spans="1:2" ht="13.5">
      <c r="A56" s="325" t="s">
        <v>174</v>
      </c>
      <c r="B56" s="316" t="s">
        <v>168</v>
      </c>
    </row>
    <row r="57" ht="13.5">
      <c r="A57" s="325"/>
    </row>
    <row r="58" spans="1:2" ht="13.5">
      <c r="A58" s="325" t="s">
        <v>175</v>
      </c>
      <c r="B58" s="316" t="s">
        <v>169</v>
      </c>
    </row>
    <row r="59" ht="13.5">
      <c r="A59" s="325"/>
    </row>
    <row r="60" spans="1:2" ht="13.5">
      <c r="A60" s="325" t="s">
        <v>176</v>
      </c>
      <c r="B60" s="316" t="s">
        <v>287</v>
      </c>
    </row>
    <row r="62" ht="13.5">
      <c r="A62" s="323"/>
    </row>
    <row r="74" spans="1:15" ht="19.5" customHeight="1">
      <c r="A74" s="326" t="s">
        <v>644</v>
      </c>
      <c r="B74" s="327"/>
      <c r="C74" s="327"/>
      <c r="D74" s="327"/>
      <c r="E74" s="327"/>
      <c r="F74" s="327"/>
      <c r="G74" s="327"/>
      <c r="H74" s="327"/>
      <c r="I74" s="327"/>
      <c r="J74" s="327"/>
      <c r="K74" s="328"/>
      <c r="L74" s="329"/>
      <c r="M74" s="329"/>
      <c r="N74" s="329"/>
      <c r="O74" s="330"/>
    </row>
    <row r="75" spans="1:15" ht="19.5" customHeight="1">
      <c r="A75" s="331" t="s">
        <v>645</v>
      </c>
      <c r="B75" s="332"/>
      <c r="C75" s="332"/>
      <c r="D75" s="332"/>
      <c r="E75" s="332"/>
      <c r="F75" s="332"/>
      <c r="G75" s="332"/>
      <c r="H75" s="332"/>
      <c r="I75" s="332"/>
      <c r="J75" s="332"/>
      <c r="K75" s="333"/>
      <c r="L75" s="334"/>
      <c r="M75" s="334"/>
      <c r="N75" s="334"/>
      <c r="O75" s="335"/>
    </row>
    <row r="76" spans="1:15" ht="19.5" customHeight="1">
      <c r="A76" s="833" t="s">
        <v>646</v>
      </c>
      <c r="B76" s="834"/>
      <c r="C76" s="455"/>
      <c r="D76" s="456"/>
      <c r="E76" s="456" t="s">
        <v>274</v>
      </c>
      <c r="F76" s="456" t="s">
        <v>275</v>
      </c>
      <c r="G76" s="456" t="s">
        <v>693</v>
      </c>
      <c r="H76" s="456"/>
      <c r="I76" s="457"/>
      <c r="J76" s="458"/>
      <c r="K76" s="333"/>
      <c r="L76" s="334"/>
      <c r="M76" s="334"/>
      <c r="N76" s="334"/>
      <c r="O76" s="335"/>
    </row>
    <row r="77" spans="1:15" ht="19.5" customHeight="1">
      <c r="A77" s="835"/>
      <c r="B77" s="836"/>
      <c r="C77" s="459"/>
      <c r="D77" s="460"/>
      <c r="E77" s="460" t="s">
        <v>274</v>
      </c>
      <c r="F77" s="460" t="s">
        <v>275</v>
      </c>
      <c r="G77" s="460" t="s">
        <v>655</v>
      </c>
      <c r="H77" s="460"/>
      <c r="I77" s="460"/>
      <c r="J77" s="460"/>
      <c r="K77" s="386"/>
      <c r="L77" s="387"/>
      <c r="M77" s="387"/>
      <c r="N77" s="387"/>
      <c r="O77" s="388"/>
    </row>
    <row r="78" spans="1:15" ht="19.5" customHeight="1">
      <c r="A78" s="833" t="s">
        <v>647</v>
      </c>
      <c r="B78" s="838"/>
      <c r="C78" s="461" t="s">
        <v>648</v>
      </c>
      <c r="D78" s="462" t="s">
        <v>164</v>
      </c>
      <c r="E78" s="462"/>
      <c r="F78" s="462"/>
      <c r="G78" s="462"/>
      <c r="H78" s="462"/>
      <c r="I78" s="462"/>
      <c r="J78" s="462"/>
      <c r="K78" s="333"/>
      <c r="L78" s="334"/>
      <c r="M78" s="334"/>
      <c r="N78" s="334"/>
      <c r="O78" s="335"/>
    </row>
    <row r="79" spans="1:15" ht="19.5" customHeight="1">
      <c r="A79" s="839"/>
      <c r="B79" s="840"/>
      <c r="C79" s="463" t="s">
        <v>649</v>
      </c>
      <c r="D79" s="456" t="s">
        <v>165</v>
      </c>
      <c r="E79" s="456"/>
      <c r="F79" s="456"/>
      <c r="G79" s="456"/>
      <c r="H79" s="456"/>
      <c r="I79" s="456"/>
      <c r="J79" s="456"/>
      <c r="K79" s="333"/>
      <c r="L79" s="334"/>
      <c r="M79" s="334"/>
      <c r="N79" s="334"/>
      <c r="O79" s="335"/>
    </row>
    <row r="80" spans="1:15" ht="19.5" customHeight="1">
      <c r="A80" s="839"/>
      <c r="B80" s="840"/>
      <c r="C80" s="463" t="s">
        <v>650</v>
      </c>
      <c r="D80" s="456" t="s">
        <v>166</v>
      </c>
      <c r="E80" s="456"/>
      <c r="F80" s="456"/>
      <c r="G80" s="456"/>
      <c r="H80" s="456"/>
      <c r="I80" s="456"/>
      <c r="J80" s="456"/>
      <c r="K80" s="333"/>
      <c r="L80" s="334"/>
      <c r="M80" s="334"/>
      <c r="N80" s="334"/>
      <c r="O80" s="335"/>
    </row>
    <row r="81" spans="1:15" ht="19.5" customHeight="1">
      <c r="A81" s="839"/>
      <c r="B81" s="840"/>
      <c r="C81" s="463" t="s">
        <v>651</v>
      </c>
      <c r="D81" s="456" t="s">
        <v>167</v>
      </c>
      <c r="E81" s="456"/>
      <c r="F81" s="456"/>
      <c r="G81" s="456"/>
      <c r="H81" s="456"/>
      <c r="I81" s="456"/>
      <c r="J81" s="456"/>
      <c r="K81" s="333"/>
      <c r="L81" s="334"/>
      <c r="M81" s="334"/>
      <c r="N81" s="334"/>
      <c r="O81" s="335"/>
    </row>
    <row r="82" spans="1:15" ht="19.5" customHeight="1">
      <c r="A82" s="839"/>
      <c r="B82" s="840"/>
      <c r="C82" s="463" t="s">
        <v>652</v>
      </c>
      <c r="D82" s="456" t="s">
        <v>168</v>
      </c>
      <c r="E82" s="456"/>
      <c r="F82" s="456"/>
      <c r="G82" s="456"/>
      <c r="H82" s="456"/>
      <c r="I82" s="456"/>
      <c r="J82" s="456"/>
      <c r="K82" s="333"/>
      <c r="L82" s="334"/>
      <c r="M82" s="334"/>
      <c r="N82" s="334"/>
      <c r="O82" s="335"/>
    </row>
    <row r="83" spans="1:15" ht="19.5" customHeight="1">
      <c r="A83" s="839"/>
      <c r="B83" s="840"/>
      <c r="C83" s="464" t="s">
        <v>653</v>
      </c>
      <c r="D83" s="456" t="s">
        <v>169</v>
      </c>
      <c r="E83" s="456"/>
      <c r="F83" s="456"/>
      <c r="G83" s="456"/>
      <c r="H83" s="456"/>
      <c r="I83" s="456"/>
      <c r="J83" s="456"/>
      <c r="K83" s="333"/>
      <c r="L83" s="334"/>
      <c r="M83" s="334"/>
      <c r="N83" s="334"/>
      <c r="O83" s="335"/>
    </row>
    <row r="84" spans="1:15" ht="19.5" customHeight="1">
      <c r="A84" s="841"/>
      <c r="B84" s="842"/>
      <c r="C84" s="465" t="s">
        <v>654</v>
      </c>
      <c r="D84" s="460" t="s">
        <v>287</v>
      </c>
      <c r="E84" s="460"/>
      <c r="F84" s="460"/>
      <c r="G84" s="460"/>
      <c r="H84" s="460"/>
      <c r="I84" s="460"/>
      <c r="J84" s="460"/>
      <c r="K84" s="336"/>
      <c r="L84" s="337"/>
      <c r="M84" s="337"/>
      <c r="N84" s="337"/>
      <c r="O84" s="338"/>
    </row>
    <row r="85" spans="1:10" ht="13.5">
      <c r="A85" s="329"/>
      <c r="B85" s="329"/>
      <c r="C85" s="329"/>
      <c r="D85" s="329"/>
      <c r="E85" s="329"/>
      <c r="F85" s="329"/>
      <c r="G85" s="329"/>
      <c r="H85" s="329"/>
      <c r="I85" s="329"/>
      <c r="J85" s="329"/>
    </row>
    <row r="86" spans="1:10" ht="13.5">
      <c r="A86" s="334"/>
      <c r="B86" s="334"/>
      <c r="C86" s="334"/>
      <c r="D86" s="334"/>
      <c r="E86" s="334"/>
      <c r="F86" s="334"/>
      <c r="G86" s="334"/>
      <c r="H86" s="334"/>
      <c r="I86" s="334"/>
      <c r="J86" s="334"/>
    </row>
    <row r="87" spans="1:10" ht="13.5">
      <c r="A87" s="334"/>
      <c r="B87" s="334"/>
      <c r="C87" s="334"/>
      <c r="D87" s="334"/>
      <c r="E87" s="334"/>
      <c r="F87" s="334"/>
      <c r="G87" s="334"/>
      <c r="H87" s="334"/>
      <c r="I87" s="334"/>
      <c r="J87" s="334"/>
    </row>
    <row r="88" spans="1:10" ht="13.5">
      <c r="A88" s="334"/>
      <c r="B88" s="334"/>
      <c r="C88" s="334"/>
      <c r="D88" s="334"/>
      <c r="E88" s="334"/>
      <c r="F88" s="334"/>
      <c r="G88" s="334"/>
      <c r="H88" s="334"/>
      <c r="I88" s="334"/>
      <c r="J88" s="334"/>
    </row>
    <row r="89" spans="1:10" ht="13.5">
      <c r="A89" s="334"/>
      <c r="B89" s="334"/>
      <c r="C89" s="334"/>
      <c r="D89" s="334"/>
      <c r="E89" s="334"/>
      <c r="F89" s="334"/>
      <c r="G89" s="334"/>
      <c r="H89" s="334"/>
      <c r="I89" s="334"/>
      <c r="J89" s="334"/>
    </row>
    <row r="90" spans="1:10" ht="13.5">
      <c r="A90" s="334"/>
      <c r="B90" s="334"/>
      <c r="C90" s="334"/>
      <c r="D90" s="334"/>
      <c r="E90" s="334"/>
      <c r="F90" s="334"/>
      <c r="G90" s="334"/>
      <c r="H90" s="334"/>
      <c r="I90" s="334"/>
      <c r="J90" s="334"/>
    </row>
    <row r="91" spans="1:10" ht="13.5">
      <c r="A91" s="334"/>
      <c r="B91" s="334"/>
      <c r="C91" s="334"/>
      <c r="D91" s="334"/>
      <c r="E91" s="334"/>
      <c r="F91" s="334"/>
      <c r="G91" s="334"/>
      <c r="H91" s="334"/>
      <c r="I91" s="334"/>
      <c r="J91" s="334"/>
    </row>
    <row r="96" spans="1:4" ht="13.5" hidden="1">
      <c r="A96" s="339">
        <v>2</v>
      </c>
      <c r="B96" s="339">
        <v>2</v>
      </c>
      <c r="C96" s="339">
        <v>5</v>
      </c>
      <c r="D96" s="339">
        <v>2</v>
      </c>
    </row>
    <row r="97" spans="1:4" ht="13.5" hidden="1">
      <c r="A97" s="339">
        <v>2</v>
      </c>
      <c r="B97" s="339">
        <v>4</v>
      </c>
      <c r="C97" s="339">
        <v>4</v>
      </c>
      <c r="D97" s="339">
        <v>32</v>
      </c>
    </row>
  </sheetData>
  <sheetProtection sheet="1" selectLockedCells="1" selectUnlockedCells="1"/>
  <mergeCells count="14">
    <mergeCell ref="A78:B84"/>
    <mergeCell ref="H23:K24"/>
    <mergeCell ref="H30:L31"/>
    <mergeCell ref="H33:L34"/>
    <mergeCell ref="H36:K37"/>
    <mergeCell ref="L23:L24"/>
    <mergeCell ref="L36:L37"/>
    <mergeCell ref="E1:M1"/>
    <mergeCell ref="H11:K11"/>
    <mergeCell ref="H17:L18"/>
    <mergeCell ref="H20:L21"/>
    <mergeCell ref="B44:E44"/>
    <mergeCell ref="A76:B77"/>
    <mergeCell ref="B43:E43"/>
  </mergeCells>
  <printOptions horizontalCentered="1"/>
  <pageMargins left="0.7874015748031497" right="0.3937007874015748" top="0.3937007874015748" bottom="0.3937007874015748" header="0.5118110236220472" footer="0.5118110236220472"/>
  <pageSetup fitToHeight="1" fitToWidth="1" horizontalDpi="300" verticalDpi="300" orientation="portrait" paperSize="9" scale="95" r:id="rId3"/>
  <drawing r:id="rId2"/>
  <legacyDrawing r:id="rId1"/>
</worksheet>
</file>

<file path=xl/worksheets/sheet9.xml><?xml version="1.0" encoding="utf-8"?>
<worksheet xmlns="http://schemas.openxmlformats.org/spreadsheetml/2006/main" xmlns:r="http://schemas.openxmlformats.org/officeDocument/2006/relationships">
  <sheetPr>
    <tabColor indexed="31"/>
  </sheetPr>
  <dimension ref="A1:BE37"/>
  <sheetViews>
    <sheetView zoomScalePageLayoutView="0" workbookViewId="0" topLeftCell="A31">
      <pane ySplit="1" topLeftCell="A32" activePane="bottomLeft" state="frozen"/>
      <selection pane="topLeft" activeCell="I168" sqref="I168:AK168"/>
      <selection pane="bottomLeft" activeCell="K33" sqref="K33:AE33"/>
    </sheetView>
  </sheetViews>
  <sheetFormatPr defaultColWidth="7.00390625" defaultRowHeight="13.5"/>
  <cols>
    <col min="1" max="10" width="2.875" style="341" customWidth="1"/>
    <col min="11" max="11" width="1.25" style="341" customWidth="1"/>
    <col min="12" max="12" width="1.625" style="341" customWidth="1"/>
    <col min="13" max="29" width="2.875" style="341" customWidth="1"/>
    <col min="30" max="30" width="1.625" style="341" customWidth="1"/>
    <col min="31" max="31" width="1.25" style="341" customWidth="1"/>
    <col min="32" max="57" width="2.875" style="341" customWidth="1"/>
    <col min="58" max="16384" width="7.00390625" style="341" customWidth="1"/>
  </cols>
  <sheetData>
    <row r="1" spans="1:57" s="344" customFormat="1" ht="19.5" customHeight="1">
      <c r="A1" s="340" t="s">
        <v>271</v>
      </c>
      <c r="B1" s="341"/>
      <c r="C1" s="341"/>
      <c r="D1" s="341"/>
      <c r="E1" s="341"/>
      <c r="F1" s="342" t="str">
        <f>IF('入力時の注意事項'!B5="","令和"&amp;'入力時の注意事項'!B6&amp;"年度","令和"&amp;'入力時の注意事項'!B5&amp;"年度・令和"&amp;'入力時の注意事項'!B6&amp;"年度")</f>
        <v>令和４年度・令和５年度</v>
      </c>
      <c r="G1" s="343"/>
      <c r="H1" s="343"/>
      <c r="L1" s="345"/>
      <c r="M1" s="345"/>
      <c r="N1" s="345"/>
      <c r="O1" s="345"/>
      <c r="P1" s="345"/>
      <c r="Q1" s="345"/>
      <c r="R1" s="345"/>
      <c r="S1" s="345"/>
      <c r="T1" s="345"/>
      <c r="U1" s="345"/>
      <c r="V1" s="345"/>
      <c r="W1" s="345"/>
      <c r="X1" s="345"/>
      <c r="Y1" s="345"/>
      <c r="Z1" s="345"/>
      <c r="AA1" s="345"/>
      <c r="AB1" s="345"/>
      <c r="AC1" s="345"/>
      <c r="AD1" s="345"/>
      <c r="AE1" s="345"/>
      <c r="AF1" s="342" t="str">
        <f>F1</f>
        <v>令和４年度・令和５年度</v>
      </c>
      <c r="AG1" s="345"/>
      <c r="AH1" s="345"/>
      <c r="AI1" s="345"/>
      <c r="AJ1" s="345"/>
      <c r="AK1" s="345"/>
      <c r="AL1" s="346"/>
      <c r="AM1" s="346"/>
      <c r="AN1" s="347"/>
      <c r="AO1" s="347"/>
      <c r="AP1" s="347"/>
      <c r="AQ1" s="347"/>
      <c r="AR1" s="347"/>
      <c r="AS1" s="347"/>
      <c r="AT1" s="347"/>
      <c r="AU1" s="347"/>
      <c r="AV1" s="347"/>
      <c r="AW1" s="347"/>
      <c r="AX1" s="347"/>
      <c r="AY1" s="347"/>
      <c r="AZ1" s="347"/>
      <c r="BA1" s="347"/>
      <c r="BB1" s="347"/>
      <c r="BC1" s="347"/>
      <c r="BD1" s="347"/>
      <c r="BE1" s="347"/>
    </row>
    <row r="2" spans="1:57" s="344" customFormat="1" ht="19.5" customHeight="1">
      <c r="A2" s="348"/>
      <c r="B2" s="341"/>
      <c r="C2" s="349"/>
      <c r="D2" s="341"/>
      <c r="E2" s="349" t="s">
        <v>667</v>
      </c>
      <c r="F2" s="350"/>
      <c r="G2" s="350"/>
      <c r="H2" s="350"/>
      <c r="L2" s="347"/>
      <c r="M2" s="347"/>
      <c r="N2" s="347"/>
      <c r="O2" s="347"/>
      <c r="P2" s="351"/>
      <c r="Q2" s="351"/>
      <c r="R2" s="351"/>
      <c r="S2" s="351"/>
      <c r="T2" s="351"/>
      <c r="U2" s="351"/>
      <c r="V2" s="351"/>
      <c r="W2" s="351"/>
      <c r="X2" s="351"/>
      <c r="Y2" s="351"/>
      <c r="Z2" s="351"/>
      <c r="AA2" s="351"/>
      <c r="AB2" s="351"/>
      <c r="AC2" s="351"/>
      <c r="AD2" s="351"/>
      <c r="AE2" s="349" t="s">
        <v>688</v>
      </c>
      <c r="AF2" s="351"/>
      <c r="AG2" s="351"/>
      <c r="AH2" s="351"/>
      <c r="AI2" s="351"/>
      <c r="AJ2" s="351"/>
      <c r="AK2" s="347"/>
      <c r="AL2" s="347"/>
      <c r="AM2" s="347"/>
      <c r="AN2" s="347"/>
      <c r="AO2" s="351"/>
      <c r="AP2" s="351"/>
      <c r="AQ2" s="351"/>
      <c r="AR2" s="351"/>
      <c r="AS2" s="351"/>
      <c r="AT2" s="351"/>
      <c r="AU2" s="351"/>
      <c r="AV2" s="351"/>
      <c r="AW2" s="351"/>
      <c r="AX2" s="351"/>
      <c r="AY2" s="351"/>
      <c r="AZ2" s="351"/>
      <c r="BA2" s="351"/>
      <c r="BB2" s="351"/>
      <c r="BC2" s="351"/>
      <c r="BD2" s="351"/>
      <c r="BE2" s="351"/>
    </row>
    <row r="3" spans="2:57" s="344" customFormat="1" ht="19.5" customHeight="1">
      <c r="B3" s="341"/>
      <c r="C3" s="352"/>
      <c r="D3" s="352"/>
      <c r="E3" s="353" t="s">
        <v>683</v>
      </c>
      <c r="F3" s="354"/>
      <c r="G3" s="354"/>
      <c r="H3" s="354"/>
      <c r="I3" s="355"/>
      <c r="J3" s="355"/>
      <c r="K3" s="355"/>
      <c r="L3" s="356"/>
      <c r="M3" s="356"/>
      <c r="N3" s="356"/>
      <c r="O3" s="356"/>
      <c r="P3" s="356"/>
      <c r="Q3" s="357"/>
      <c r="R3" s="357"/>
      <c r="S3" s="357"/>
      <c r="T3" s="357"/>
      <c r="U3" s="357"/>
      <c r="V3" s="357"/>
      <c r="W3" s="357"/>
      <c r="X3" s="357"/>
      <c r="Y3" s="357"/>
      <c r="Z3" s="357"/>
      <c r="AA3" s="357"/>
      <c r="AB3" s="357"/>
      <c r="AC3" s="357"/>
      <c r="AD3" s="357"/>
      <c r="AE3" s="353" t="s">
        <v>683</v>
      </c>
      <c r="AF3" s="356"/>
      <c r="AG3" s="356"/>
      <c r="AH3" s="356"/>
      <c r="AI3" s="356"/>
      <c r="AJ3" s="356"/>
      <c r="AK3" s="358"/>
      <c r="AL3" s="358"/>
      <c r="AM3" s="358"/>
      <c r="AN3" s="358"/>
      <c r="AO3" s="358"/>
      <c r="AP3" s="351"/>
      <c r="AQ3" s="351"/>
      <c r="AR3" s="351"/>
      <c r="AS3" s="351"/>
      <c r="AT3" s="351"/>
      <c r="AU3" s="351"/>
      <c r="AV3" s="351"/>
      <c r="AW3" s="351"/>
      <c r="AX3" s="351"/>
      <c r="AY3" s="351"/>
      <c r="AZ3" s="351"/>
      <c r="BA3" s="351"/>
      <c r="BB3" s="351"/>
      <c r="BC3" s="351"/>
      <c r="BD3" s="351"/>
      <c r="BE3" s="351"/>
    </row>
    <row r="4" spans="1:57" s="344" customFormat="1" ht="19.5" customHeight="1" thickBot="1">
      <c r="A4" s="359"/>
      <c r="L4" s="360"/>
      <c r="M4" s="361"/>
      <c r="N4" s="361"/>
      <c r="O4" s="36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row>
    <row r="5" spans="1:57" s="344" customFormat="1" ht="19.5" customHeight="1">
      <c r="A5" s="900" t="s">
        <v>267</v>
      </c>
      <c r="B5" s="901"/>
      <c r="C5" s="901"/>
      <c r="D5" s="901"/>
      <c r="E5" s="901"/>
      <c r="F5" s="902"/>
      <c r="G5" s="906">
        <f>IF(K33=0,"",K33)</f>
      </c>
      <c r="H5" s="907"/>
      <c r="I5" s="907"/>
      <c r="J5" s="907"/>
      <c r="K5" s="907"/>
      <c r="L5" s="907"/>
      <c r="M5" s="907"/>
      <c r="N5" s="907"/>
      <c r="O5" s="907"/>
      <c r="P5" s="907"/>
      <c r="Q5" s="907"/>
      <c r="R5" s="907"/>
      <c r="S5" s="907"/>
      <c r="T5" s="907"/>
      <c r="U5" s="908"/>
      <c r="V5" s="351"/>
      <c r="W5" s="351"/>
      <c r="X5" s="351"/>
      <c r="Y5" s="351"/>
      <c r="Z5" s="900" t="s">
        <v>267</v>
      </c>
      <c r="AA5" s="901"/>
      <c r="AB5" s="901"/>
      <c r="AC5" s="901"/>
      <c r="AD5" s="901"/>
      <c r="AE5" s="901"/>
      <c r="AF5" s="902"/>
      <c r="AG5" s="906">
        <f>G5</f>
      </c>
      <c r="AH5" s="907"/>
      <c r="AI5" s="907"/>
      <c r="AJ5" s="907"/>
      <c r="AK5" s="907"/>
      <c r="AL5" s="907"/>
      <c r="AM5" s="907"/>
      <c r="AN5" s="907"/>
      <c r="AO5" s="907"/>
      <c r="AP5" s="907"/>
      <c r="AQ5" s="907"/>
      <c r="AR5" s="907"/>
      <c r="AS5" s="907"/>
      <c r="AT5" s="908"/>
      <c r="AU5" s="362"/>
      <c r="AV5" s="362"/>
      <c r="AW5" s="362"/>
      <c r="AX5" s="362"/>
      <c r="AY5" s="362"/>
      <c r="AZ5" s="362"/>
      <c r="BA5" s="362"/>
      <c r="BB5" s="362"/>
      <c r="BC5" s="362"/>
      <c r="BD5" s="362"/>
      <c r="BE5" s="362"/>
    </row>
    <row r="6" spans="1:57" s="344" customFormat="1" ht="19.5" customHeight="1">
      <c r="A6" s="903"/>
      <c r="B6" s="904"/>
      <c r="C6" s="904"/>
      <c r="D6" s="904"/>
      <c r="E6" s="904"/>
      <c r="F6" s="905"/>
      <c r="G6" s="888"/>
      <c r="H6" s="889"/>
      <c r="I6" s="889"/>
      <c r="J6" s="889"/>
      <c r="K6" s="889"/>
      <c r="L6" s="889"/>
      <c r="M6" s="889"/>
      <c r="N6" s="889"/>
      <c r="O6" s="889"/>
      <c r="P6" s="889"/>
      <c r="Q6" s="889"/>
      <c r="R6" s="889"/>
      <c r="S6" s="889"/>
      <c r="T6" s="889"/>
      <c r="U6" s="890"/>
      <c r="V6" s="351"/>
      <c r="W6" s="351"/>
      <c r="X6" s="363"/>
      <c r="Y6" s="351"/>
      <c r="Z6" s="903"/>
      <c r="AA6" s="904"/>
      <c r="AB6" s="904"/>
      <c r="AC6" s="904"/>
      <c r="AD6" s="904"/>
      <c r="AE6" s="904"/>
      <c r="AF6" s="905"/>
      <c r="AG6" s="888"/>
      <c r="AH6" s="889"/>
      <c r="AI6" s="889"/>
      <c r="AJ6" s="889"/>
      <c r="AK6" s="889"/>
      <c r="AL6" s="889"/>
      <c r="AM6" s="889"/>
      <c r="AN6" s="889"/>
      <c r="AO6" s="889"/>
      <c r="AP6" s="889"/>
      <c r="AQ6" s="889"/>
      <c r="AR6" s="889"/>
      <c r="AS6" s="889"/>
      <c r="AT6" s="890"/>
      <c r="AU6" s="362"/>
      <c r="AV6" s="362"/>
      <c r="AW6" s="362"/>
      <c r="AX6" s="362"/>
      <c r="AY6" s="362"/>
      <c r="AZ6" s="362"/>
      <c r="BA6" s="362"/>
      <c r="BB6" s="362"/>
      <c r="BC6" s="362"/>
      <c r="BD6" s="362"/>
      <c r="BE6" s="362"/>
    </row>
    <row r="7" spans="1:57" s="344" customFormat="1" ht="19.5" customHeight="1">
      <c r="A7" s="909" t="s">
        <v>668</v>
      </c>
      <c r="B7" s="910"/>
      <c r="C7" s="910"/>
      <c r="D7" s="910"/>
      <c r="E7" s="910"/>
      <c r="F7" s="911"/>
      <c r="G7" s="885">
        <f>IF(K34=0,"",K34)</f>
      </c>
      <c r="H7" s="886"/>
      <c r="I7" s="886"/>
      <c r="J7" s="886"/>
      <c r="K7" s="886"/>
      <c r="L7" s="886"/>
      <c r="M7" s="886"/>
      <c r="N7" s="886"/>
      <c r="O7" s="886"/>
      <c r="P7" s="886"/>
      <c r="Q7" s="886"/>
      <c r="R7" s="886"/>
      <c r="S7" s="886"/>
      <c r="T7" s="886"/>
      <c r="U7" s="887"/>
      <c r="V7" s="351"/>
      <c r="W7" s="364"/>
      <c r="X7" s="365"/>
      <c r="Y7" s="364"/>
      <c r="Z7" s="915" t="s">
        <v>669</v>
      </c>
      <c r="AA7" s="916"/>
      <c r="AB7" s="916"/>
      <c r="AC7" s="916"/>
      <c r="AD7" s="916"/>
      <c r="AE7" s="917"/>
      <c r="AF7" s="917"/>
      <c r="AG7" s="924"/>
      <c r="AH7" s="924"/>
      <c r="AI7" s="924"/>
      <c r="AJ7" s="924"/>
      <c r="AK7" s="924"/>
      <c r="AL7" s="924"/>
      <c r="AM7" s="924"/>
      <c r="AN7" s="924"/>
      <c r="AO7" s="924"/>
      <c r="AP7" s="924"/>
      <c r="AQ7" s="924"/>
      <c r="AR7" s="924"/>
      <c r="AS7" s="924"/>
      <c r="AT7" s="925"/>
      <c r="AU7" s="366"/>
      <c r="AV7" s="366"/>
      <c r="AW7" s="366"/>
      <c r="AX7" s="366"/>
      <c r="AY7" s="366"/>
      <c r="AZ7" s="366"/>
      <c r="BA7" s="366"/>
      <c r="BB7" s="366"/>
      <c r="BC7" s="366"/>
      <c r="BD7" s="366"/>
      <c r="BE7" s="366"/>
    </row>
    <row r="8" spans="1:57" s="344" customFormat="1" ht="19.5" customHeight="1">
      <c r="A8" s="912"/>
      <c r="B8" s="913"/>
      <c r="C8" s="913"/>
      <c r="D8" s="913"/>
      <c r="E8" s="913"/>
      <c r="F8" s="914"/>
      <c r="G8" s="888"/>
      <c r="H8" s="889"/>
      <c r="I8" s="889"/>
      <c r="J8" s="889"/>
      <c r="K8" s="889"/>
      <c r="L8" s="889"/>
      <c r="M8" s="889"/>
      <c r="N8" s="889"/>
      <c r="O8" s="889"/>
      <c r="P8" s="889"/>
      <c r="Q8" s="889"/>
      <c r="R8" s="889"/>
      <c r="S8" s="889"/>
      <c r="T8" s="889"/>
      <c r="U8" s="890"/>
      <c r="V8" s="351"/>
      <c r="W8" s="364"/>
      <c r="X8" s="365"/>
      <c r="Y8" s="364"/>
      <c r="Z8" s="918"/>
      <c r="AA8" s="919"/>
      <c r="AB8" s="919"/>
      <c r="AC8" s="919"/>
      <c r="AD8" s="919"/>
      <c r="AE8" s="920"/>
      <c r="AF8" s="920"/>
      <c r="AG8" s="926"/>
      <c r="AH8" s="926"/>
      <c r="AI8" s="926"/>
      <c r="AJ8" s="926"/>
      <c r="AK8" s="926"/>
      <c r="AL8" s="926"/>
      <c r="AM8" s="926"/>
      <c r="AN8" s="926"/>
      <c r="AO8" s="926"/>
      <c r="AP8" s="926"/>
      <c r="AQ8" s="926"/>
      <c r="AR8" s="926"/>
      <c r="AS8" s="926"/>
      <c r="AT8" s="927"/>
      <c r="AU8" s="366"/>
      <c r="AV8" s="366"/>
      <c r="AW8" s="366"/>
      <c r="AX8" s="366"/>
      <c r="AY8" s="366"/>
      <c r="AZ8" s="366"/>
      <c r="BA8" s="366"/>
      <c r="BB8" s="366"/>
      <c r="BC8" s="366"/>
      <c r="BD8" s="366"/>
      <c r="BE8" s="366"/>
    </row>
    <row r="9" spans="1:57" s="344" customFormat="1" ht="19.5" customHeight="1">
      <c r="A9" s="883" t="s">
        <v>268</v>
      </c>
      <c r="B9" s="866"/>
      <c r="C9" s="866"/>
      <c r="D9" s="866"/>
      <c r="E9" s="866"/>
      <c r="F9" s="884"/>
      <c r="G9" s="885">
        <f>IF(K35=0,"",K35)</f>
      </c>
      <c r="H9" s="886"/>
      <c r="I9" s="886"/>
      <c r="J9" s="886"/>
      <c r="K9" s="886"/>
      <c r="L9" s="886"/>
      <c r="M9" s="886"/>
      <c r="N9" s="886"/>
      <c r="O9" s="886"/>
      <c r="P9" s="886"/>
      <c r="Q9" s="886"/>
      <c r="R9" s="886"/>
      <c r="S9" s="886"/>
      <c r="T9" s="886"/>
      <c r="U9" s="887"/>
      <c r="V9" s="351"/>
      <c r="W9" s="364"/>
      <c r="X9" s="365"/>
      <c r="Y9" s="364"/>
      <c r="Z9" s="918"/>
      <c r="AA9" s="919"/>
      <c r="AB9" s="919"/>
      <c r="AC9" s="919"/>
      <c r="AD9" s="919"/>
      <c r="AE9" s="920"/>
      <c r="AF9" s="920"/>
      <c r="AG9" s="926"/>
      <c r="AH9" s="926"/>
      <c r="AI9" s="926"/>
      <c r="AJ9" s="926"/>
      <c r="AK9" s="926"/>
      <c r="AL9" s="926"/>
      <c r="AM9" s="926"/>
      <c r="AN9" s="926"/>
      <c r="AO9" s="926"/>
      <c r="AP9" s="926"/>
      <c r="AQ9" s="926"/>
      <c r="AR9" s="926"/>
      <c r="AS9" s="926"/>
      <c r="AT9" s="927"/>
      <c r="AU9" s="366"/>
      <c r="AV9" s="366"/>
      <c r="AW9" s="366"/>
      <c r="AX9" s="366"/>
      <c r="AY9" s="366"/>
      <c r="AZ9" s="366"/>
      <c r="BA9" s="366"/>
      <c r="BB9" s="366"/>
      <c r="BC9" s="366"/>
      <c r="BD9" s="366"/>
      <c r="BE9" s="366"/>
    </row>
    <row r="10" spans="1:57" s="344" customFormat="1" ht="19.5" customHeight="1">
      <c r="A10" s="930"/>
      <c r="B10" s="931"/>
      <c r="C10" s="931"/>
      <c r="D10" s="931"/>
      <c r="E10" s="931"/>
      <c r="F10" s="932"/>
      <c r="G10" s="888"/>
      <c r="H10" s="889"/>
      <c r="I10" s="889"/>
      <c r="J10" s="889"/>
      <c r="K10" s="889"/>
      <c r="L10" s="889"/>
      <c r="M10" s="889"/>
      <c r="N10" s="889"/>
      <c r="O10" s="889"/>
      <c r="P10" s="889"/>
      <c r="Q10" s="889"/>
      <c r="R10" s="889"/>
      <c r="S10" s="889"/>
      <c r="T10" s="889"/>
      <c r="U10" s="890"/>
      <c r="V10" s="351"/>
      <c r="W10" s="364"/>
      <c r="X10" s="365"/>
      <c r="Y10" s="364"/>
      <c r="Z10" s="918"/>
      <c r="AA10" s="919"/>
      <c r="AB10" s="919"/>
      <c r="AC10" s="919"/>
      <c r="AD10" s="919"/>
      <c r="AE10" s="920"/>
      <c r="AF10" s="920"/>
      <c r="AG10" s="926"/>
      <c r="AH10" s="926"/>
      <c r="AI10" s="926"/>
      <c r="AJ10" s="926"/>
      <c r="AK10" s="926"/>
      <c r="AL10" s="926"/>
      <c r="AM10" s="926"/>
      <c r="AN10" s="926"/>
      <c r="AO10" s="926"/>
      <c r="AP10" s="926"/>
      <c r="AQ10" s="926"/>
      <c r="AR10" s="926"/>
      <c r="AS10" s="926"/>
      <c r="AT10" s="927"/>
      <c r="AU10" s="366"/>
      <c r="AV10" s="366"/>
      <c r="AW10" s="366"/>
      <c r="AX10" s="366"/>
      <c r="AY10" s="366"/>
      <c r="AZ10" s="366"/>
      <c r="BA10" s="366"/>
      <c r="BB10" s="366"/>
      <c r="BC10" s="366"/>
      <c r="BD10" s="366"/>
      <c r="BE10" s="366"/>
    </row>
    <row r="11" spans="1:57" s="344" customFormat="1" ht="19.5" customHeight="1">
      <c r="A11" s="883" t="s">
        <v>269</v>
      </c>
      <c r="B11" s="866"/>
      <c r="C11" s="866"/>
      <c r="D11" s="866"/>
      <c r="E11" s="866"/>
      <c r="F11" s="884"/>
      <c r="G11" s="885">
        <f>IF(K36=0,"",K36)</f>
      </c>
      <c r="H11" s="886"/>
      <c r="I11" s="886"/>
      <c r="J11" s="886"/>
      <c r="K11" s="886"/>
      <c r="L11" s="886"/>
      <c r="M11" s="886"/>
      <c r="N11" s="886"/>
      <c r="O11" s="886"/>
      <c r="P11" s="886"/>
      <c r="Q11" s="886"/>
      <c r="R11" s="886"/>
      <c r="S11" s="886"/>
      <c r="T11" s="886"/>
      <c r="U11" s="887"/>
      <c r="V11" s="351"/>
      <c r="W11" s="364"/>
      <c r="X11" s="365"/>
      <c r="Y11" s="364"/>
      <c r="Z11" s="918"/>
      <c r="AA11" s="919"/>
      <c r="AB11" s="919"/>
      <c r="AC11" s="919"/>
      <c r="AD11" s="919"/>
      <c r="AE11" s="920"/>
      <c r="AF11" s="920"/>
      <c r="AG11" s="926"/>
      <c r="AH11" s="926"/>
      <c r="AI11" s="926"/>
      <c r="AJ11" s="926"/>
      <c r="AK11" s="926"/>
      <c r="AL11" s="926"/>
      <c r="AM11" s="926"/>
      <c r="AN11" s="926"/>
      <c r="AO11" s="926"/>
      <c r="AP11" s="926"/>
      <c r="AQ11" s="926"/>
      <c r="AR11" s="926"/>
      <c r="AS11" s="926"/>
      <c r="AT11" s="927"/>
      <c r="AU11" s="366"/>
      <c r="AV11" s="366"/>
      <c r="AW11" s="366"/>
      <c r="AX11" s="366"/>
      <c r="AY11" s="366"/>
      <c r="AZ11" s="366"/>
      <c r="BA11" s="366"/>
      <c r="BB11" s="366"/>
      <c r="BC11" s="366"/>
      <c r="BD11" s="366"/>
      <c r="BE11" s="366"/>
    </row>
    <row r="12" spans="1:57" s="344" customFormat="1" ht="19.5" customHeight="1">
      <c r="A12" s="891" t="s">
        <v>670</v>
      </c>
      <c r="B12" s="892"/>
      <c r="C12" s="892"/>
      <c r="D12" s="892"/>
      <c r="E12" s="892"/>
      <c r="F12" s="893"/>
      <c r="G12" s="888"/>
      <c r="H12" s="889"/>
      <c r="I12" s="889"/>
      <c r="J12" s="889"/>
      <c r="K12" s="889"/>
      <c r="L12" s="889"/>
      <c r="M12" s="889"/>
      <c r="N12" s="889"/>
      <c r="O12" s="889"/>
      <c r="P12" s="889"/>
      <c r="Q12" s="889"/>
      <c r="R12" s="889"/>
      <c r="S12" s="889"/>
      <c r="T12" s="889"/>
      <c r="U12" s="890"/>
      <c r="V12" s="351"/>
      <c r="W12" s="364"/>
      <c r="X12" s="365"/>
      <c r="Y12" s="364"/>
      <c r="Z12" s="918"/>
      <c r="AA12" s="919"/>
      <c r="AB12" s="919"/>
      <c r="AC12" s="919"/>
      <c r="AD12" s="919"/>
      <c r="AE12" s="920"/>
      <c r="AF12" s="920"/>
      <c r="AG12" s="926"/>
      <c r="AH12" s="926"/>
      <c r="AI12" s="926"/>
      <c r="AJ12" s="926"/>
      <c r="AK12" s="926"/>
      <c r="AL12" s="926"/>
      <c r="AM12" s="926"/>
      <c r="AN12" s="926"/>
      <c r="AO12" s="926"/>
      <c r="AP12" s="926"/>
      <c r="AQ12" s="926"/>
      <c r="AR12" s="926"/>
      <c r="AS12" s="926"/>
      <c r="AT12" s="927"/>
      <c r="AU12" s="366"/>
      <c r="AV12" s="366"/>
      <c r="AW12" s="366"/>
      <c r="AX12" s="366"/>
      <c r="AY12" s="366"/>
      <c r="AZ12" s="366"/>
      <c r="BA12" s="366"/>
      <c r="BB12" s="366"/>
      <c r="BC12" s="366"/>
      <c r="BD12" s="366"/>
      <c r="BE12" s="366"/>
    </row>
    <row r="13" spans="1:57" s="344" customFormat="1" ht="19.5" customHeight="1">
      <c r="A13" s="894" t="s">
        <v>270</v>
      </c>
      <c r="B13" s="895"/>
      <c r="C13" s="895"/>
      <c r="D13" s="895"/>
      <c r="E13" s="895"/>
      <c r="F13" s="896"/>
      <c r="G13" s="885">
        <f>IF(K37=0,"",K37)</f>
      </c>
      <c r="H13" s="886"/>
      <c r="I13" s="886"/>
      <c r="J13" s="886"/>
      <c r="K13" s="886"/>
      <c r="L13" s="886"/>
      <c r="M13" s="886"/>
      <c r="N13" s="886"/>
      <c r="O13" s="886"/>
      <c r="P13" s="886"/>
      <c r="Q13" s="886"/>
      <c r="R13" s="886"/>
      <c r="S13" s="886"/>
      <c r="T13" s="886"/>
      <c r="U13" s="887"/>
      <c r="V13" s="351"/>
      <c r="W13" s="364"/>
      <c r="X13" s="365"/>
      <c r="Y13" s="364"/>
      <c r="Z13" s="918"/>
      <c r="AA13" s="919"/>
      <c r="AB13" s="919"/>
      <c r="AC13" s="919"/>
      <c r="AD13" s="919"/>
      <c r="AE13" s="920"/>
      <c r="AF13" s="920"/>
      <c r="AG13" s="926"/>
      <c r="AH13" s="926"/>
      <c r="AI13" s="926"/>
      <c r="AJ13" s="926"/>
      <c r="AK13" s="926"/>
      <c r="AL13" s="926"/>
      <c r="AM13" s="926"/>
      <c r="AN13" s="926"/>
      <c r="AO13" s="926"/>
      <c r="AP13" s="926"/>
      <c r="AQ13" s="926"/>
      <c r="AR13" s="926"/>
      <c r="AS13" s="926"/>
      <c r="AT13" s="927"/>
      <c r="AU13" s="366"/>
      <c r="AV13" s="366"/>
      <c r="AW13" s="366"/>
      <c r="AX13" s="366"/>
      <c r="AY13" s="366"/>
      <c r="AZ13" s="366"/>
      <c r="BA13" s="366"/>
      <c r="BB13" s="366"/>
      <c r="BC13" s="366"/>
      <c r="BD13" s="366"/>
      <c r="BE13" s="366"/>
    </row>
    <row r="14" spans="1:57" s="344" customFormat="1" ht="19.5" customHeight="1">
      <c r="A14" s="897" t="s">
        <v>671</v>
      </c>
      <c r="B14" s="898"/>
      <c r="C14" s="898"/>
      <c r="D14" s="898"/>
      <c r="E14" s="898"/>
      <c r="F14" s="899"/>
      <c r="G14" s="888"/>
      <c r="H14" s="889"/>
      <c r="I14" s="889"/>
      <c r="J14" s="889"/>
      <c r="K14" s="889"/>
      <c r="L14" s="889"/>
      <c r="M14" s="889"/>
      <c r="N14" s="889"/>
      <c r="O14" s="889"/>
      <c r="P14" s="889"/>
      <c r="Q14" s="889"/>
      <c r="R14" s="889"/>
      <c r="S14" s="889"/>
      <c r="T14" s="889"/>
      <c r="U14" s="890"/>
      <c r="V14" s="351"/>
      <c r="W14" s="364"/>
      <c r="X14" s="365"/>
      <c r="Y14" s="364"/>
      <c r="Z14" s="918"/>
      <c r="AA14" s="919"/>
      <c r="AB14" s="919"/>
      <c r="AC14" s="919"/>
      <c r="AD14" s="919"/>
      <c r="AE14" s="920"/>
      <c r="AF14" s="920"/>
      <c r="AG14" s="926"/>
      <c r="AH14" s="926"/>
      <c r="AI14" s="926"/>
      <c r="AJ14" s="926"/>
      <c r="AK14" s="926"/>
      <c r="AL14" s="926"/>
      <c r="AM14" s="926"/>
      <c r="AN14" s="926"/>
      <c r="AO14" s="926"/>
      <c r="AP14" s="926"/>
      <c r="AQ14" s="926"/>
      <c r="AR14" s="926"/>
      <c r="AS14" s="926"/>
      <c r="AT14" s="927"/>
      <c r="AU14" s="366"/>
      <c r="AV14" s="366"/>
      <c r="AW14" s="366"/>
      <c r="AX14" s="366"/>
      <c r="AY14" s="366"/>
      <c r="AZ14" s="366"/>
      <c r="BA14" s="366"/>
      <c r="BB14" s="366"/>
      <c r="BC14" s="366"/>
      <c r="BD14" s="366"/>
      <c r="BE14" s="366"/>
    </row>
    <row r="15" spans="1:57" s="344" customFormat="1" ht="19.5" customHeight="1">
      <c r="A15" s="856" t="s">
        <v>669</v>
      </c>
      <c r="B15" s="857"/>
      <c r="C15" s="857"/>
      <c r="D15" s="857"/>
      <c r="E15" s="857"/>
      <c r="F15" s="858"/>
      <c r="G15" s="865"/>
      <c r="H15" s="866"/>
      <c r="I15" s="866"/>
      <c r="J15" s="866"/>
      <c r="K15" s="866"/>
      <c r="L15" s="866"/>
      <c r="M15" s="866"/>
      <c r="N15" s="866"/>
      <c r="O15" s="866"/>
      <c r="P15" s="866"/>
      <c r="Q15" s="866"/>
      <c r="R15" s="866"/>
      <c r="S15" s="866"/>
      <c r="T15" s="866"/>
      <c r="U15" s="867"/>
      <c r="V15" s="351"/>
      <c r="W15" s="351"/>
      <c r="X15" s="363"/>
      <c r="Y15" s="351"/>
      <c r="Z15" s="918"/>
      <c r="AA15" s="919"/>
      <c r="AB15" s="919"/>
      <c r="AC15" s="919"/>
      <c r="AD15" s="919"/>
      <c r="AE15" s="920"/>
      <c r="AF15" s="920"/>
      <c r="AG15" s="926"/>
      <c r="AH15" s="926"/>
      <c r="AI15" s="926"/>
      <c r="AJ15" s="926"/>
      <c r="AK15" s="926"/>
      <c r="AL15" s="926"/>
      <c r="AM15" s="926"/>
      <c r="AN15" s="926"/>
      <c r="AO15" s="926"/>
      <c r="AP15" s="926"/>
      <c r="AQ15" s="926"/>
      <c r="AR15" s="926"/>
      <c r="AS15" s="926"/>
      <c r="AT15" s="927"/>
      <c r="AU15" s="366"/>
      <c r="AV15" s="366"/>
      <c r="AW15" s="366"/>
      <c r="AX15" s="366"/>
      <c r="AY15" s="366"/>
      <c r="AZ15" s="366"/>
      <c r="BA15" s="366"/>
      <c r="BB15" s="366"/>
      <c r="BC15" s="366"/>
      <c r="BD15" s="366"/>
      <c r="BE15" s="366"/>
    </row>
    <row r="16" spans="1:57" s="344" customFormat="1" ht="19.5" customHeight="1">
      <c r="A16" s="859"/>
      <c r="B16" s="860"/>
      <c r="C16" s="860"/>
      <c r="D16" s="860"/>
      <c r="E16" s="860"/>
      <c r="F16" s="861"/>
      <c r="G16" s="868"/>
      <c r="H16" s="869"/>
      <c r="I16" s="869"/>
      <c r="J16" s="869"/>
      <c r="K16" s="869"/>
      <c r="L16" s="869"/>
      <c r="M16" s="869"/>
      <c r="N16" s="869"/>
      <c r="O16" s="869"/>
      <c r="P16" s="869"/>
      <c r="Q16" s="869"/>
      <c r="R16" s="869"/>
      <c r="S16" s="869"/>
      <c r="T16" s="869"/>
      <c r="U16" s="870"/>
      <c r="V16" s="351"/>
      <c r="W16" s="351"/>
      <c r="X16" s="351"/>
      <c r="Y16" s="351"/>
      <c r="Z16" s="921"/>
      <c r="AA16" s="922"/>
      <c r="AB16" s="922"/>
      <c r="AC16" s="922"/>
      <c r="AD16" s="922"/>
      <c r="AE16" s="923"/>
      <c r="AF16" s="923"/>
      <c r="AG16" s="928"/>
      <c r="AH16" s="928"/>
      <c r="AI16" s="928"/>
      <c r="AJ16" s="928"/>
      <c r="AK16" s="928"/>
      <c r="AL16" s="928"/>
      <c r="AM16" s="928"/>
      <c r="AN16" s="928"/>
      <c r="AO16" s="928"/>
      <c r="AP16" s="928"/>
      <c r="AQ16" s="928"/>
      <c r="AR16" s="928"/>
      <c r="AS16" s="928"/>
      <c r="AT16" s="929"/>
      <c r="AU16" s="366"/>
      <c r="AV16" s="366"/>
      <c r="AW16" s="366"/>
      <c r="AX16" s="366"/>
      <c r="AY16" s="366"/>
      <c r="AZ16" s="366"/>
      <c r="BA16" s="366"/>
      <c r="BB16" s="366"/>
      <c r="BC16" s="366"/>
      <c r="BD16" s="366"/>
      <c r="BE16" s="366"/>
    </row>
    <row r="17" spans="1:57" s="344" customFormat="1" ht="19.5" customHeight="1">
      <c r="A17" s="859"/>
      <c r="B17" s="860"/>
      <c r="C17" s="860"/>
      <c r="D17" s="860"/>
      <c r="E17" s="860"/>
      <c r="F17" s="861"/>
      <c r="G17" s="868"/>
      <c r="H17" s="869"/>
      <c r="I17" s="869"/>
      <c r="J17" s="869"/>
      <c r="K17" s="869"/>
      <c r="L17" s="869"/>
      <c r="M17" s="869"/>
      <c r="N17" s="869"/>
      <c r="O17" s="869"/>
      <c r="P17" s="869"/>
      <c r="Q17" s="869"/>
      <c r="R17" s="869"/>
      <c r="S17" s="869"/>
      <c r="T17" s="869"/>
      <c r="U17" s="870"/>
      <c r="V17" s="351"/>
      <c r="W17" s="351"/>
      <c r="X17" s="351"/>
      <c r="Y17" s="351"/>
      <c r="Z17" s="367"/>
      <c r="AA17" s="368" t="s">
        <v>672</v>
      </c>
      <c r="AB17" s="369"/>
      <c r="AC17" s="369"/>
      <c r="AD17" s="369"/>
      <c r="AE17" s="369"/>
      <c r="AF17" s="369"/>
      <c r="AG17" s="369"/>
      <c r="AH17" s="369"/>
      <c r="AI17" s="369"/>
      <c r="AJ17" s="369"/>
      <c r="AK17" s="369"/>
      <c r="AL17" s="369"/>
      <c r="AM17" s="369"/>
      <c r="AN17" s="369"/>
      <c r="AO17" s="369"/>
      <c r="AP17" s="369"/>
      <c r="AQ17" s="369"/>
      <c r="AR17" s="369"/>
      <c r="AS17" s="369"/>
      <c r="AT17" s="370"/>
      <c r="AU17" s="371"/>
      <c r="AV17" s="371"/>
      <c r="AW17" s="371"/>
      <c r="AX17" s="371"/>
      <c r="AY17" s="371"/>
      <c r="AZ17" s="371"/>
      <c r="BA17" s="371"/>
      <c r="BB17" s="371"/>
      <c r="BC17" s="371"/>
      <c r="BD17" s="371"/>
      <c r="BE17" s="371"/>
    </row>
    <row r="18" spans="1:57" s="344" customFormat="1" ht="19.5" customHeight="1">
      <c r="A18" s="859"/>
      <c r="B18" s="860"/>
      <c r="C18" s="860"/>
      <c r="D18" s="860"/>
      <c r="E18" s="860"/>
      <c r="F18" s="861"/>
      <c r="G18" s="868"/>
      <c r="H18" s="869"/>
      <c r="I18" s="869"/>
      <c r="J18" s="869"/>
      <c r="K18" s="869"/>
      <c r="L18" s="869"/>
      <c r="M18" s="869"/>
      <c r="N18" s="869"/>
      <c r="O18" s="869"/>
      <c r="P18" s="869"/>
      <c r="Q18" s="869"/>
      <c r="R18" s="869"/>
      <c r="S18" s="869"/>
      <c r="T18" s="869"/>
      <c r="U18" s="870"/>
      <c r="V18" s="351"/>
      <c r="W18" s="351"/>
      <c r="X18" s="351"/>
      <c r="Y18" s="351"/>
      <c r="Z18" s="372" t="s">
        <v>673</v>
      </c>
      <c r="AA18" s="373"/>
      <c r="AB18" s="374"/>
      <c r="AC18" s="374"/>
      <c r="AD18" s="374"/>
      <c r="AE18" s="374"/>
      <c r="AF18" s="374"/>
      <c r="AG18" s="374"/>
      <c r="AH18" s="374"/>
      <c r="AI18" s="374"/>
      <c r="AJ18" s="374"/>
      <c r="AK18" s="374"/>
      <c r="AL18" s="374"/>
      <c r="AM18" s="374"/>
      <c r="AN18" s="374"/>
      <c r="AO18" s="374"/>
      <c r="AP18" s="374"/>
      <c r="AQ18" s="374"/>
      <c r="AR18" s="374"/>
      <c r="AS18" s="374"/>
      <c r="AT18" s="375"/>
      <c r="AU18" s="371"/>
      <c r="AV18" s="371"/>
      <c r="AW18" s="371"/>
      <c r="AX18" s="371"/>
      <c r="AY18" s="371"/>
      <c r="AZ18" s="371"/>
      <c r="BA18" s="371"/>
      <c r="BB18" s="371"/>
      <c r="BC18" s="371"/>
      <c r="BD18" s="371"/>
      <c r="BE18" s="371"/>
    </row>
    <row r="19" spans="1:57" ht="19.5" customHeight="1">
      <c r="A19" s="859"/>
      <c r="B19" s="860"/>
      <c r="C19" s="860"/>
      <c r="D19" s="860"/>
      <c r="E19" s="860"/>
      <c r="F19" s="861"/>
      <c r="G19" s="868"/>
      <c r="H19" s="869"/>
      <c r="I19" s="869"/>
      <c r="J19" s="869"/>
      <c r="K19" s="869"/>
      <c r="L19" s="869"/>
      <c r="M19" s="869"/>
      <c r="N19" s="869"/>
      <c r="O19" s="869"/>
      <c r="P19" s="869"/>
      <c r="Q19" s="869"/>
      <c r="R19" s="869"/>
      <c r="S19" s="869"/>
      <c r="T19" s="869"/>
      <c r="U19" s="870"/>
      <c r="V19" s="351"/>
      <c r="W19" s="351"/>
      <c r="X19" s="351"/>
      <c r="Y19" s="351"/>
      <c r="Z19" s="372" t="s">
        <v>674</v>
      </c>
      <c r="AA19" s="374"/>
      <c r="AB19" s="374"/>
      <c r="AC19" s="374"/>
      <c r="AD19" s="374"/>
      <c r="AE19" s="374"/>
      <c r="AF19" s="374"/>
      <c r="AG19" s="374"/>
      <c r="AH19" s="374"/>
      <c r="AI19" s="374"/>
      <c r="AJ19" s="374"/>
      <c r="AK19" s="374"/>
      <c r="AL19" s="374"/>
      <c r="AM19" s="374"/>
      <c r="AN19" s="374"/>
      <c r="AO19" s="374"/>
      <c r="AP19" s="374"/>
      <c r="AQ19" s="374"/>
      <c r="AR19" s="374"/>
      <c r="AS19" s="374"/>
      <c r="AT19" s="375"/>
      <c r="AU19" s="371"/>
      <c r="AV19" s="371"/>
      <c r="AW19" s="371"/>
      <c r="AX19" s="371"/>
      <c r="AY19" s="371"/>
      <c r="AZ19" s="371"/>
      <c r="BA19" s="371"/>
      <c r="BB19" s="371"/>
      <c r="BC19" s="371"/>
      <c r="BD19" s="371"/>
      <c r="BE19" s="371"/>
    </row>
    <row r="20" spans="1:57" ht="19.5" customHeight="1">
      <c r="A20" s="859"/>
      <c r="B20" s="860"/>
      <c r="C20" s="860"/>
      <c r="D20" s="860"/>
      <c r="E20" s="860"/>
      <c r="F20" s="861"/>
      <c r="G20" s="868"/>
      <c r="H20" s="869"/>
      <c r="I20" s="869"/>
      <c r="J20" s="869"/>
      <c r="K20" s="869"/>
      <c r="L20" s="869"/>
      <c r="M20" s="869"/>
      <c r="N20" s="869"/>
      <c r="O20" s="869"/>
      <c r="P20" s="869"/>
      <c r="Q20" s="869"/>
      <c r="R20" s="869"/>
      <c r="S20" s="869"/>
      <c r="T20" s="869"/>
      <c r="U20" s="870"/>
      <c r="V20" s="351"/>
      <c r="W20" s="351"/>
      <c r="X20" s="351"/>
      <c r="Y20" s="351"/>
      <c r="Z20" s="372"/>
      <c r="AA20" s="374"/>
      <c r="AB20" s="374" t="s">
        <v>675</v>
      </c>
      <c r="AC20" s="374"/>
      <c r="AD20" s="374"/>
      <c r="AE20" s="374"/>
      <c r="AF20" s="374"/>
      <c r="AG20" s="374"/>
      <c r="AH20" s="374"/>
      <c r="AI20" s="374"/>
      <c r="AJ20" s="374"/>
      <c r="AK20" s="374"/>
      <c r="AL20" s="374"/>
      <c r="AM20" s="374"/>
      <c r="AN20" s="374"/>
      <c r="AO20" s="374"/>
      <c r="AP20" s="374"/>
      <c r="AQ20" s="374"/>
      <c r="AR20" s="374"/>
      <c r="AS20" s="374"/>
      <c r="AT20" s="375"/>
      <c r="AU20" s="371"/>
      <c r="AV20" s="371"/>
      <c r="AW20" s="371"/>
      <c r="AX20" s="371"/>
      <c r="AY20" s="371"/>
      <c r="AZ20" s="371"/>
      <c r="BA20" s="371"/>
      <c r="BB20" s="371"/>
      <c r="BC20" s="371"/>
      <c r="BD20" s="371"/>
      <c r="BE20" s="371"/>
    </row>
    <row r="21" spans="1:57" ht="19.5" customHeight="1">
      <c r="A21" s="859"/>
      <c r="B21" s="860"/>
      <c r="C21" s="860"/>
      <c r="D21" s="860"/>
      <c r="E21" s="860"/>
      <c r="F21" s="861"/>
      <c r="G21" s="868"/>
      <c r="H21" s="869"/>
      <c r="I21" s="869"/>
      <c r="J21" s="869"/>
      <c r="K21" s="869"/>
      <c r="L21" s="869"/>
      <c r="M21" s="869"/>
      <c r="N21" s="869"/>
      <c r="O21" s="869"/>
      <c r="P21" s="869"/>
      <c r="Q21" s="869"/>
      <c r="R21" s="869"/>
      <c r="S21" s="869"/>
      <c r="T21" s="869"/>
      <c r="U21" s="870"/>
      <c r="V21" s="351"/>
      <c r="W21" s="351"/>
      <c r="X21" s="351"/>
      <c r="Y21" s="351"/>
      <c r="Z21" s="372"/>
      <c r="AA21" s="374"/>
      <c r="AC21" s="374"/>
      <c r="AD21" s="374"/>
      <c r="AE21" s="374"/>
      <c r="AF21" s="374"/>
      <c r="AG21" s="374"/>
      <c r="AH21" s="374"/>
      <c r="AI21" s="374"/>
      <c r="AJ21" s="374"/>
      <c r="AK21" s="374"/>
      <c r="AL21" s="374"/>
      <c r="AM21" s="374"/>
      <c r="AN21" s="374"/>
      <c r="AO21" s="374"/>
      <c r="AP21" s="374"/>
      <c r="AQ21" s="374"/>
      <c r="AR21" s="374"/>
      <c r="AS21" s="374"/>
      <c r="AT21" s="375"/>
      <c r="AU21" s="371"/>
      <c r="AV21" s="371"/>
      <c r="AW21" s="371"/>
      <c r="AX21" s="371"/>
      <c r="AY21" s="371"/>
      <c r="AZ21" s="371"/>
      <c r="BA21" s="371"/>
      <c r="BB21" s="371"/>
      <c r="BC21" s="371"/>
      <c r="BD21" s="371"/>
      <c r="BE21" s="371"/>
    </row>
    <row r="22" spans="1:57" ht="19.5" customHeight="1">
      <c r="A22" s="859"/>
      <c r="B22" s="860"/>
      <c r="C22" s="860"/>
      <c r="D22" s="860"/>
      <c r="E22" s="860"/>
      <c r="F22" s="861"/>
      <c r="G22" s="868"/>
      <c r="H22" s="869"/>
      <c r="I22" s="869"/>
      <c r="J22" s="869"/>
      <c r="K22" s="869"/>
      <c r="L22" s="869"/>
      <c r="M22" s="869"/>
      <c r="N22" s="869"/>
      <c r="O22" s="869"/>
      <c r="P22" s="869"/>
      <c r="Q22" s="869"/>
      <c r="R22" s="869"/>
      <c r="S22" s="869"/>
      <c r="T22" s="869"/>
      <c r="U22" s="870"/>
      <c r="V22" s="351"/>
      <c r="W22" s="351"/>
      <c r="X22" s="351"/>
      <c r="Y22" s="351"/>
      <c r="Z22" s="376"/>
      <c r="AA22" s="351" t="s">
        <v>676</v>
      </c>
      <c r="AB22" s="351"/>
      <c r="AC22" s="351" t="s">
        <v>677</v>
      </c>
      <c r="AD22" s="351"/>
      <c r="AE22" s="351"/>
      <c r="AF22" s="351"/>
      <c r="AG22" s="351"/>
      <c r="AH22" s="351"/>
      <c r="AI22" s="351"/>
      <c r="AJ22" s="351"/>
      <c r="AK22" s="351"/>
      <c r="AL22" s="351"/>
      <c r="AM22" s="351"/>
      <c r="AN22" s="351"/>
      <c r="AO22" s="351"/>
      <c r="AP22" s="351"/>
      <c r="AQ22" s="351"/>
      <c r="AR22" s="351"/>
      <c r="AS22" s="351"/>
      <c r="AT22" s="377"/>
      <c r="AU22" s="371"/>
      <c r="AV22" s="371"/>
      <c r="AW22" s="371"/>
      <c r="AX22" s="371"/>
      <c r="AY22" s="371"/>
      <c r="AZ22" s="371"/>
      <c r="BA22" s="371"/>
      <c r="BB22" s="371"/>
      <c r="BC22" s="371"/>
      <c r="BD22" s="371"/>
      <c r="BE22" s="371"/>
    </row>
    <row r="23" spans="1:57" ht="19.5" customHeight="1">
      <c r="A23" s="859"/>
      <c r="B23" s="860"/>
      <c r="C23" s="860"/>
      <c r="D23" s="860"/>
      <c r="E23" s="860"/>
      <c r="F23" s="861"/>
      <c r="G23" s="868"/>
      <c r="H23" s="869"/>
      <c r="I23" s="869"/>
      <c r="J23" s="869"/>
      <c r="K23" s="869"/>
      <c r="L23" s="869"/>
      <c r="M23" s="869"/>
      <c r="N23" s="869"/>
      <c r="O23" s="869"/>
      <c r="P23" s="869"/>
      <c r="Q23" s="869"/>
      <c r="R23" s="869"/>
      <c r="S23" s="869"/>
      <c r="T23" s="869"/>
      <c r="U23" s="870"/>
      <c r="V23" s="351"/>
      <c r="W23" s="351"/>
      <c r="X23" s="351"/>
      <c r="Y23" s="351"/>
      <c r="Z23" s="376"/>
      <c r="AA23" s="351"/>
      <c r="AB23" s="351"/>
      <c r="AC23" s="378" t="s">
        <v>678</v>
      </c>
      <c r="AD23" s="378"/>
      <c r="AE23" s="351"/>
      <c r="AF23" s="351"/>
      <c r="AG23" s="351"/>
      <c r="AH23" s="351"/>
      <c r="AI23" s="351"/>
      <c r="AJ23" s="351"/>
      <c r="AK23" s="351"/>
      <c r="AL23" s="351"/>
      <c r="AM23" s="351" t="s">
        <v>679</v>
      </c>
      <c r="AN23" s="351"/>
      <c r="AO23" s="351"/>
      <c r="AP23" s="351"/>
      <c r="AQ23" s="351"/>
      <c r="AR23" s="351"/>
      <c r="AS23" s="351"/>
      <c r="AT23" s="377"/>
      <c r="AU23" s="371"/>
      <c r="AV23" s="371"/>
      <c r="AW23" s="371"/>
      <c r="AX23" s="371"/>
      <c r="AY23" s="371"/>
      <c r="AZ23" s="371"/>
      <c r="BA23" s="371"/>
      <c r="BB23" s="371"/>
      <c r="BC23" s="371"/>
      <c r="BD23" s="371"/>
      <c r="BE23" s="371"/>
    </row>
    <row r="24" spans="1:57" ht="19.5" customHeight="1">
      <c r="A24" s="859"/>
      <c r="B24" s="860"/>
      <c r="C24" s="860"/>
      <c r="D24" s="860"/>
      <c r="E24" s="860"/>
      <c r="F24" s="861"/>
      <c r="G24" s="868"/>
      <c r="H24" s="869"/>
      <c r="I24" s="869"/>
      <c r="J24" s="869"/>
      <c r="K24" s="869"/>
      <c r="L24" s="869"/>
      <c r="M24" s="869"/>
      <c r="N24" s="869"/>
      <c r="O24" s="869"/>
      <c r="P24" s="869"/>
      <c r="Q24" s="869"/>
      <c r="R24" s="869"/>
      <c r="S24" s="869"/>
      <c r="T24" s="869"/>
      <c r="U24" s="870"/>
      <c r="V24" s="351"/>
      <c r="W24" s="351"/>
      <c r="X24" s="351"/>
      <c r="Y24" s="351"/>
      <c r="Z24" s="376"/>
      <c r="AA24" s="351"/>
      <c r="AB24" s="351"/>
      <c r="AC24" s="351"/>
      <c r="AD24" s="351" t="s">
        <v>680</v>
      </c>
      <c r="AF24" s="351" t="s">
        <v>681</v>
      </c>
      <c r="AG24" s="351"/>
      <c r="AH24" s="351"/>
      <c r="AI24" s="351"/>
      <c r="AJ24" s="351"/>
      <c r="AK24" s="351"/>
      <c r="AL24" s="351"/>
      <c r="AM24" s="351"/>
      <c r="AN24" s="351"/>
      <c r="AO24" s="351"/>
      <c r="AP24" s="351"/>
      <c r="AQ24" s="374" t="s">
        <v>682</v>
      </c>
      <c r="AR24" s="351"/>
      <c r="AS24" s="351"/>
      <c r="AT24" s="377"/>
      <c r="AU24" s="371"/>
      <c r="AV24" s="371"/>
      <c r="AW24" s="371"/>
      <c r="AX24" s="371"/>
      <c r="AY24" s="371"/>
      <c r="AZ24" s="371"/>
      <c r="BA24" s="371"/>
      <c r="BB24" s="371"/>
      <c r="BC24" s="371"/>
      <c r="BD24" s="371"/>
      <c r="BE24" s="371"/>
    </row>
    <row r="25" spans="1:57" ht="13.5">
      <c r="A25" s="859"/>
      <c r="B25" s="860"/>
      <c r="C25" s="860"/>
      <c r="D25" s="860"/>
      <c r="E25" s="860"/>
      <c r="F25" s="861"/>
      <c r="G25" s="868"/>
      <c r="H25" s="869"/>
      <c r="I25" s="869"/>
      <c r="J25" s="869"/>
      <c r="K25" s="869"/>
      <c r="L25" s="869"/>
      <c r="M25" s="869"/>
      <c r="N25" s="869"/>
      <c r="O25" s="869"/>
      <c r="P25" s="869"/>
      <c r="Q25" s="869"/>
      <c r="R25" s="869"/>
      <c r="S25" s="869"/>
      <c r="T25" s="869"/>
      <c r="U25" s="870"/>
      <c r="Z25" s="376"/>
      <c r="AA25" s="351"/>
      <c r="AB25" s="351"/>
      <c r="AC25" s="351"/>
      <c r="AD25" s="351"/>
      <c r="AE25" s="351"/>
      <c r="AF25" s="351"/>
      <c r="AG25" s="351"/>
      <c r="AH25" s="351"/>
      <c r="AI25" s="351"/>
      <c r="AJ25" s="351"/>
      <c r="AK25" s="351"/>
      <c r="AL25" s="351"/>
      <c r="AM25" s="351"/>
      <c r="AN25" s="351"/>
      <c r="AO25" s="351"/>
      <c r="AP25" s="351"/>
      <c r="AQ25" s="351"/>
      <c r="AR25" s="351"/>
      <c r="AS25" s="351"/>
      <c r="AT25" s="377"/>
      <c r="AU25" s="371"/>
      <c r="AV25" s="371"/>
      <c r="AW25" s="371"/>
      <c r="AX25" s="371"/>
      <c r="AY25" s="371"/>
      <c r="AZ25" s="371"/>
      <c r="BA25" s="371"/>
      <c r="BB25" s="371"/>
      <c r="BC25" s="371"/>
      <c r="BD25" s="371"/>
      <c r="BE25" s="371"/>
    </row>
    <row r="26" spans="1:57" ht="14.25" thickBot="1">
      <c r="A26" s="862"/>
      <c r="B26" s="863"/>
      <c r="C26" s="863"/>
      <c r="D26" s="863"/>
      <c r="E26" s="863"/>
      <c r="F26" s="864"/>
      <c r="G26" s="871"/>
      <c r="H26" s="872"/>
      <c r="I26" s="872"/>
      <c r="J26" s="872"/>
      <c r="K26" s="872"/>
      <c r="L26" s="872"/>
      <c r="M26" s="872"/>
      <c r="N26" s="872"/>
      <c r="O26" s="872"/>
      <c r="P26" s="872"/>
      <c r="Q26" s="872"/>
      <c r="R26" s="872"/>
      <c r="S26" s="872"/>
      <c r="T26" s="872"/>
      <c r="U26" s="873"/>
      <c r="Z26" s="379"/>
      <c r="AA26" s="380"/>
      <c r="AB26" s="380"/>
      <c r="AC26" s="380"/>
      <c r="AD26" s="380"/>
      <c r="AE26" s="380"/>
      <c r="AF26" s="380"/>
      <c r="AG26" s="381"/>
      <c r="AH26" s="381"/>
      <c r="AI26" s="381"/>
      <c r="AJ26" s="381"/>
      <c r="AK26" s="381"/>
      <c r="AL26" s="381"/>
      <c r="AM26" s="381"/>
      <c r="AN26" s="381"/>
      <c r="AO26" s="381"/>
      <c r="AP26" s="381"/>
      <c r="AQ26" s="381"/>
      <c r="AR26" s="381"/>
      <c r="AS26" s="381"/>
      <c r="AT26" s="382"/>
      <c r="AU26" s="371"/>
      <c r="AV26" s="371"/>
      <c r="AW26" s="371"/>
      <c r="AX26" s="371"/>
      <c r="AY26" s="371"/>
      <c r="AZ26" s="371"/>
      <c r="BA26" s="371"/>
      <c r="BB26" s="371"/>
      <c r="BC26" s="371"/>
      <c r="BD26" s="371"/>
      <c r="BE26" s="371"/>
    </row>
    <row r="27" spans="1:21" ht="13.5">
      <c r="A27" s="383"/>
      <c r="B27" s="383"/>
      <c r="C27" s="383"/>
      <c r="D27" s="383"/>
      <c r="E27" s="383"/>
      <c r="F27" s="383"/>
      <c r="G27" s="383"/>
      <c r="H27" s="383"/>
      <c r="I27" s="383"/>
      <c r="J27" s="383"/>
      <c r="K27" s="383"/>
      <c r="L27" s="383"/>
      <c r="M27" s="383"/>
      <c r="N27" s="383"/>
      <c r="O27" s="383"/>
      <c r="P27" s="383"/>
      <c r="Q27" s="383"/>
      <c r="R27" s="383"/>
      <c r="S27" s="383"/>
      <c r="T27" s="383"/>
      <c r="U27" s="383"/>
    </row>
    <row r="32" spans="1:43" ht="19.5" customHeight="1">
      <c r="A32" s="384" t="s">
        <v>663</v>
      </c>
      <c r="B32" s="385"/>
      <c r="C32" s="385"/>
      <c r="D32" s="385"/>
      <c r="E32" s="385"/>
      <c r="F32" s="385"/>
      <c r="G32" s="385"/>
      <c r="H32" s="385"/>
      <c r="I32" s="385"/>
      <c r="J32" s="385"/>
      <c r="K32" s="385"/>
      <c r="L32" s="874"/>
      <c r="M32" s="875"/>
      <c r="N32" s="875"/>
      <c r="O32" s="875"/>
      <c r="P32" s="875"/>
      <c r="Q32" s="875"/>
      <c r="R32" s="875"/>
      <c r="S32" s="875"/>
      <c r="T32" s="875"/>
      <c r="U32" s="875"/>
      <c r="V32" s="875"/>
      <c r="W32" s="875"/>
      <c r="X32" s="875"/>
      <c r="Y32" s="875"/>
      <c r="Z32" s="875"/>
      <c r="AA32" s="875"/>
      <c r="AB32" s="875"/>
      <c r="AC32" s="875"/>
      <c r="AD32" s="876"/>
      <c r="AE32" s="876"/>
      <c r="AF32" s="877"/>
      <c r="AG32" s="878"/>
      <c r="AH32" s="878"/>
      <c r="AI32" s="878"/>
      <c r="AJ32" s="878"/>
      <c r="AK32" s="878"/>
      <c r="AL32" s="878"/>
      <c r="AM32" s="878"/>
      <c r="AN32" s="878"/>
      <c r="AO32" s="878"/>
      <c r="AP32" s="878"/>
      <c r="AQ32" s="879"/>
    </row>
    <row r="33" spans="1:43" ht="19.5" customHeight="1">
      <c r="A33" s="466" t="s">
        <v>55</v>
      </c>
      <c r="B33" s="467"/>
      <c r="C33" s="467"/>
      <c r="D33" s="467"/>
      <c r="E33" s="467"/>
      <c r="F33" s="467"/>
      <c r="G33" s="467"/>
      <c r="H33" s="467"/>
      <c r="I33" s="467"/>
      <c r="J33" s="468"/>
      <c r="K33" s="844">
        <f>'様式１（申請者）'!$P$49</f>
      </c>
      <c r="L33" s="845"/>
      <c r="M33" s="845"/>
      <c r="N33" s="845"/>
      <c r="O33" s="845"/>
      <c r="P33" s="845"/>
      <c r="Q33" s="845"/>
      <c r="R33" s="845"/>
      <c r="S33" s="845"/>
      <c r="T33" s="845"/>
      <c r="U33" s="845"/>
      <c r="V33" s="845"/>
      <c r="W33" s="845"/>
      <c r="X33" s="845"/>
      <c r="Y33" s="845"/>
      <c r="Z33" s="845"/>
      <c r="AA33" s="845"/>
      <c r="AB33" s="845"/>
      <c r="AC33" s="845"/>
      <c r="AD33" s="845"/>
      <c r="AE33" s="846"/>
      <c r="AF33" s="880" t="s">
        <v>659</v>
      </c>
      <c r="AG33" s="881"/>
      <c r="AH33" s="881"/>
      <c r="AI33" s="881"/>
      <c r="AJ33" s="881"/>
      <c r="AK33" s="881"/>
      <c r="AL33" s="881"/>
      <c r="AM33" s="881"/>
      <c r="AN33" s="881"/>
      <c r="AO33" s="881"/>
      <c r="AP33" s="881"/>
      <c r="AQ33" s="882"/>
    </row>
    <row r="34" spans="1:43" ht="19.5" customHeight="1">
      <c r="A34" s="466" t="s">
        <v>656</v>
      </c>
      <c r="B34" s="467"/>
      <c r="C34" s="467"/>
      <c r="D34" s="467"/>
      <c r="E34" s="467"/>
      <c r="F34" s="467"/>
      <c r="G34" s="467"/>
      <c r="H34" s="467"/>
      <c r="I34" s="467"/>
      <c r="J34" s="468"/>
      <c r="K34" s="844">
        <f>'様式１（申請者）'!$BX$32</f>
      </c>
      <c r="L34" s="845"/>
      <c r="M34" s="845"/>
      <c r="N34" s="845"/>
      <c r="O34" s="845"/>
      <c r="P34" s="845"/>
      <c r="Q34" s="845"/>
      <c r="R34" s="845"/>
      <c r="S34" s="845"/>
      <c r="T34" s="845"/>
      <c r="U34" s="845"/>
      <c r="V34" s="845"/>
      <c r="W34" s="845"/>
      <c r="X34" s="845"/>
      <c r="Y34" s="845"/>
      <c r="Z34" s="845"/>
      <c r="AA34" s="845"/>
      <c r="AB34" s="845"/>
      <c r="AC34" s="845"/>
      <c r="AD34" s="845"/>
      <c r="AE34" s="846"/>
      <c r="AF34" s="853" t="s">
        <v>660</v>
      </c>
      <c r="AG34" s="854"/>
      <c r="AH34" s="854"/>
      <c r="AI34" s="854"/>
      <c r="AJ34" s="854"/>
      <c r="AK34" s="854"/>
      <c r="AL34" s="854"/>
      <c r="AM34" s="854"/>
      <c r="AN34" s="854"/>
      <c r="AO34" s="854"/>
      <c r="AP34" s="854"/>
      <c r="AQ34" s="855"/>
    </row>
    <row r="35" spans="1:43" ht="19.5" customHeight="1">
      <c r="A35" s="466" t="s">
        <v>62</v>
      </c>
      <c r="B35" s="467"/>
      <c r="C35" s="467"/>
      <c r="D35" s="467"/>
      <c r="E35" s="467"/>
      <c r="F35" s="467"/>
      <c r="G35" s="467"/>
      <c r="H35" s="467"/>
      <c r="I35" s="467"/>
      <c r="J35" s="468"/>
      <c r="K35" s="844">
        <f>'様式１（申請者）'!$BX$34</f>
      </c>
      <c r="L35" s="845"/>
      <c r="M35" s="845"/>
      <c r="N35" s="845"/>
      <c r="O35" s="845"/>
      <c r="P35" s="845"/>
      <c r="Q35" s="845"/>
      <c r="R35" s="845"/>
      <c r="S35" s="845"/>
      <c r="T35" s="845"/>
      <c r="U35" s="845"/>
      <c r="V35" s="845"/>
      <c r="W35" s="845"/>
      <c r="X35" s="845"/>
      <c r="Y35" s="845"/>
      <c r="Z35" s="845"/>
      <c r="AA35" s="845"/>
      <c r="AB35" s="845"/>
      <c r="AC35" s="845"/>
      <c r="AD35" s="845"/>
      <c r="AE35" s="846"/>
      <c r="AF35" s="853" t="s">
        <v>661</v>
      </c>
      <c r="AG35" s="854"/>
      <c r="AH35" s="854"/>
      <c r="AI35" s="854"/>
      <c r="AJ35" s="854"/>
      <c r="AK35" s="854"/>
      <c r="AL35" s="854"/>
      <c r="AM35" s="854"/>
      <c r="AN35" s="854"/>
      <c r="AO35" s="854"/>
      <c r="AP35" s="854"/>
      <c r="AQ35" s="855"/>
    </row>
    <row r="36" spans="1:43" ht="19.5" customHeight="1">
      <c r="A36" s="466" t="s">
        <v>657</v>
      </c>
      <c r="B36" s="467"/>
      <c r="C36" s="467"/>
      <c r="D36" s="467"/>
      <c r="E36" s="467"/>
      <c r="F36" s="467"/>
      <c r="G36" s="467"/>
      <c r="H36" s="467"/>
      <c r="I36" s="467"/>
      <c r="J36" s="468"/>
      <c r="K36" s="844">
        <f>'様式１（申請者）'!$BX$36</f>
      </c>
      <c r="L36" s="845"/>
      <c r="M36" s="845"/>
      <c r="N36" s="845"/>
      <c r="O36" s="845"/>
      <c r="P36" s="845"/>
      <c r="Q36" s="845"/>
      <c r="R36" s="845"/>
      <c r="S36" s="845"/>
      <c r="T36" s="845"/>
      <c r="U36" s="845"/>
      <c r="V36" s="845"/>
      <c r="W36" s="845"/>
      <c r="X36" s="845"/>
      <c r="Y36" s="845"/>
      <c r="Z36" s="845"/>
      <c r="AA36" s="845"/>
      <c r="AB36" s="845"/>
      <c r="AC36" s="845"/>
      <c r="AD36" s="845"/>
      <c r="AE36" s="846"/>
      <c r="AF36" s="853" t="s">
        <v>662</v>
      </c>
      <c r="AG36" s="854"/>
      <c r="AH36" s="854"/>
      <c r="AI36" s="854"/>
      <c r="AJ36" s="854"/>
      <c r="AK36" s="854"/>
      <c r="AL36" s="854"/>
      <c r="AM36" s="854"/>
      <c r="AN36" s="854"/>
      <c r="AO36" s="854"/>
      <c r="AP36" s="854"/>
      <c r="AQ36" s="855"/>
    </row>
    <row r="37" spans="1:43" ht="19.5" customHeight="1">
      <c r="A37" s="466" t="s">
        <v>658</v>
      </c>
      <c r="B37" s="467"/>
      <c r="C37" s="467"/>
      <c r="D37" s="467"/>
      <c r="E37" s="467"/>
      <c r="F37" s="467"/>
      <c r="G37" s="467"/>
      <c r="H37" s="467"/>
      <c r="I37" s="467"/>
      <c r="J37" s="468"/>
      <c r="K37" s="847"/>
      <c r="L37" s="848"/>
      <c r="M37" s="848"/>
      <c r="N37" s="848"/>
      <c r="O37" s="848"/>
      <c r="P37" s="848"/>
      <c r="Q37" s="848"/>
      <c r="R37" s="848"/>
      <c r="S37" s="848"/>
      <c r="T37" s="848"/>
      <c r="U37" s="848"/>
      <c r="V37" s="848"/>
      <c r="W37" s="848"/>
      <c r="X37" s="848"/>
      <c r="Y37" s="848"/>
      <c r="Z37" s="848"/>
      <c r="AA37" s="848"/>
      <c r="AB37" s="848"/>
      <c r="AC37" s="848"/>
      <c r="AD37" s="848"/>
      <c r="AE37" s="849"/>
      <c r="AF37" s="850"/>
      <c r="AG37" s="851"/>
      <c r="AH37" s="851"/>
      <c r="AI37" s="851"/>
      <c r="AJ37" s="851"/>
      <c r="AK37" s="851"/>
      <c r="AL37" s="851"/>
      <c r="AM37" s="851"/>
      <c r="AN37" s="851"/>
      <c r="AO37" s="851"/>
      <c r="AP37" s="851"/>
      <c r="AQ37" s="852"/>
    </row>
  </sheetData>
  <sheetProtection sheet="1" formatCells="0" selectLockedCells="1"/>
  <mergeCells count="30">
    <mergeCell ref="A5:F6"/>
    <mergeCell ref="G5:U6"/>
    <mergeCell ref="Z5:AF6"/>
    <mergeCell ref="AG5:AT6"/>
    <mergeCell ref="A7:F8"/>
    <mergeCell ref="G7:U8"/>
    <mergeCell ref="Z7:AF16"/>
    <mergeCell ref="AG7:AT16"/>
    <mergeCell ref="A9:F10"/>
    <mergeCell ref="G9:U10"/>
    <mergeCell ref="A11:F11"/>
    <mergeCell ref="G11:U12"/>
    <mergeCell ref="A12:F12"/>
    <mergeCell ref="A13:F13"/>
    <mergeCell ref="G13:U14"/>
    <mergeCell ref="A14:F14"/>
    <mergeCell ref="A15:F26"/>
    <mergeCell ref="G15:U26"/>
    <mergeCell ref="L32:AE32"/>
    <mergeCell ref="AF32:AQ32"/>
    <mergeCell ref="AF33:AQ33"/>
    <mergeCell ref="K33:AE33"/>
    <mergeCell ref="K34:AE34"/>
    <mergeCell ref="K35:AE35"/>
    <mergeCell ref="K36:AE36"/>
    <mergeCell ref="K37:AE37"/>
    <mergeCell ref="AF37:AQ37"/>
    <mergeCell ref="AF34:AQ34"/>
    <mergeCell ref="AF35:AQ35"/>
    <mergeCell ref="AF36:AQ36"/>
  </mergeCells>
  <printOptions horizontalCentered="1"/>
  <pageMargins left="0.97" right="0.53" top="0.45" bottom="0.3937007874015748" header="0.6" footer="0.9"/>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入札参加資格審査申請書　建設工事関係</dc:title>
  <dc:subject/>
  <dc:creator>北名古屋水道企業団　総務課</dc:creator>
  <cp:keywords/>
  <dc:description/>
  <cp:lastModifiedBy/>
  <cp:lastPrinted>2021-11-02T06:31:10Z</cp:lastPrinted>
  <dcterms:created xsi:type="dcterms:W3CDTF">2004-06-16T04:14:26Z</dcterms:created>
  <dcterms:modified xsi:type="dcterms:W3CDTF">2021-11-02T06:31:20Z</dcterms:modified>
  <cp:category/>
  <cp:version/>
  <cp:contentType/>
  <cp:contentStatus/>
</cp:coreProperties>
</file>